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450" activeTab="0"/>
  </bookViews>
  <sheets>
    <sheet name="Stellplatz-Übersicht" sheetId="1" r:id="rId1"/>
    <sheet name="aktueller Standort" sheetId="2" r:id="rId2"/>
  </sheets>
  <definedNames>
    <definedName name="_xlnm._FilterDatabase" localSheetId="0" hidden="1">'Stellplatz-Übersicht'!$A$6:$D$62</definedName>
    <definedName name="_xlnm.Print_Area" localSheetId="0">'Stellplatz-Übersicht'!$A$1:$AB$6</definedName>
    <definedName name="Standort_Latitude">'aktueller Standort'!$D$3</definedName>
    <definedName name="Standort_Longitude">'aktueller Standort'!$D$7</definedName>
    <definedName name="Stellplatzübersicht">'Stellplatz-Übersicht'!$E$7:$P$31</definedName>
  </definedNames>
  <calcPr fullCalcOnLoad="1"/>
</workbook>
</file>

<file path=xl/sharedStrings.xml><?xml version="1.0" encoding="utf-8"?>
<sst xmlns="http://schemas.openxmlformats.org/spreadsheetml/2006/main" count="3104" uniqueCount="760">
  <si>
    <t>PLZ</t>
  </si>
  <si>
    <t>Ort</t>
  </si>
  <si>
    <t>Straße</t>
  </si>
  <si>
    <t>Haus-
nr.</t>
  </si>
  <si>
    <t>Land</t>
  </si>
  <si>
    <t>Platzart</t>
  </si>
  <si>
    <t>Kosten</t>
  </si>
  <si>
    <t>Stand</t>
  </si>
  <si>
    <t>Grad</t>
  </si>
  <si>
    <t>Homepage</t>
  </si>
  <si>
    <t>Platz</t>
  </si>
  <si>
    <t>Erwach-
sener</t>
  </si>
  <si>
    <t>Hund</t>
  </si>
  <si>
    <t>Kurtaxe</t>
  </si>
  <si>
    <t>Bemerkung</t>
  </si>
  <si>
    <t>kosten-
los</t>
  </si>
  <si>
    <t>Gebiet / Region</t>
  </si>
  <si>
    <t>geprüft von</t>
  </si>
  <si>
    <t>Luftlinie
(km)</t>
  </si>
  <si>
    <t>aktueller Standort</t>
  </si>
  <si>
    <t>Minuten</t>
  </si>
  <si>
    <t>Sekunden</t>
  </si>
  <si>
    <t>GPS-Nord</t>
  </si>
  <si>
    <t>Strom</t>
  </si>
  <si>
    <t>Dusche</t>
  </si>
  <si>
    <t>WC</t>
  </si>
  <si>
    <t>Wasser-versorgung</t>
  </si>
  <si>
    <t>Fäkalien-entsorgung</t>
  </si>
  <si>
    <t>Müll-entsorgung</t>
  </si>
  <si>
    <t>Untergrund</t>
  </si>
  <si>
    <t>Sauna</t>
  </si>
  <si>
    <t>Restaurant</t>
  </si>
  <si>
    <t>Baden</t>
  </si>
  <si>
    <t>In der Nähe</t>
  </si>
  <si>
    <t>Übersicht der Stell- und Campingplätze in Deutschland</t>
  </si>
  <si>
    <t>GPS-Ost</t>
  </si>
  <si>
    <t>GPS-Koordinaten</t>
  </si>
  <si>
    <t>Stand: 03.04.2021 - E. Basler</t>
  </si>
  <si>
    <t>Deutschland</t>
  </si>
  <si>
    <t>Baden-Württemberg</t>
  </si>
  <si>
    <t>Nein</t>
  </si>
  <si>
    <t>Stellplatz</t>
  </si>
  <si>
    <t>Achdorf</t>
  </si>
  <si>
    <t>Nähe Uferweg</t>
  </si>
  <si>
    <t/>
  </si>
  <si>
    <t>47°50'7''N / 8°29'52''E</t>
  </si>
  <si>
    <t>7,5 €</t>
  </si>
  <si>
    <t>0 €</t>
  </si>
  <si>
    <t>1 € pro Tag</t>
  </si>
  <si>
    <t>Nicht vorhanden</t>
  </si>
  <si>
    <t>vorhanden</t>
  </si>
  <si>
    <t>Sand (befestigt)</t>
  </si>
  <si>
    <t>Ja</t>
  </si>
  <si>
    <t>07.05.2017</t>
  </si>
  <si>
    <t>Edgar</t>
  </si>
  <si>
    <t>Ent- / Versorgung ist an der nahegelegenen Kläranlage möglich.
Restaurant "Scheffellinde" ist sehr zu empfehlen.</t>
  </si>
  <si>
    <t>Aichstrut</t>
  </si>
  <si>
    <t>Seiboldsweiler</t>
  </si>
  <si>
    <t>48°54'6,9''N / 9°38'26,7''E</t>
  </si>
  <si>
    <t>5 €</t>
  </si>
  <si>
    <t>Meer / See</t>
  </si>
  <si>
    <t>27.10.2011</t>
  </si>
  <si>
    <t>Ist ein schöner, ruhiger Platz direkt an einem kleinen Stausee. Weit abseits von jeglichen Straßen.</t>
  </si>
  <si>
    <t>Parkplatz</t>
  </si>
  <si>
    <t>Aichwald</t>
  </si>
  <si>
    <t>Krummhardter Straße</t>
  </si>
  <si>
    <t>48°45'31''N / 9°23'12''E</t>
  </si>
  <si>
    <t>Teer</t>
  </si>
  <si>
    <t>06.12.2013</t>
  </si>
  <si>
    <t>Parkplatz ist direkt neben der Gemeindehalle. Somit also nur außerhalb von Veranstaltungen zu empfehlen.</t>
  </si>
  <si>
    <t>Altenheim / Neuried</t>
  </si>
  <si>
    <t>Pierre-Pflimlin-Brücke</t>
  </si>
  <si>
    <t>48°29'46''N / 7°47'30''E</t>
  </si>
  <si>
    <t>30.09.2012</t>
  </si>
  <si>
    <t>SP ist in der Nähe der Pierre-Pflimlin-Brücke. Ist gibt mehrere SP entlang an den Rhein-Auen. Allerdings keinerlei Ent- und Versorgungsmöglichkeiten. Dafür wunderschöne Wanderwege und herrliche Naturschutzgebiete. Wer mit dem Fahrrad unterwegs ist, hat von hier aus unzählige Möglichkeiten. Selbst Straßburg ist von hier aus gut erreichbar.</t>
  </si>
  <si>
    <t>Bad Dürkheim</t>
  </si>
  <si>
    <t>In der Silz</t>
  </si>
  <si>
    <t>49°28'9,8''N / 8°10'3''E</t>
  </si>
  <si>
    <t>6 €</t>
  </si>
  <si>
    <t>0,5 € pro kWh</t>
  </si>
  <si>
    <t>1 € pro Füllung</t>
  </si>
  <si>
    <t>Rasen</t>
  </si>
  <si>
    <t>31.05.2013</t>
  </si>
  <si>
    <t>Guter, einfacher Platz und recht kostengünstig. Entfernung zur Stadt ca. 10 Minuten.</t>
  </si>
  <si>
    <t>Bebenhausen</t>
  </si>
  <si>
    <t>Schönbuchstraße</t>
  </si>
  <si>
    <t>48°33'39,3''N / 9°3'42,5''E</t>
  </si>
  <si>
    <t>29.05.2013</t>
  </si>
  <si>
    <t>Parkplatz direkt am Kloster. Allerdings meistens belegt.</t>
  </si>
  <si>
    <t>L1208</t>
  </si>
  <si>
    <t>48°33'27,7''N / 9°3'52,8''E</t>
  </si>
  <si>
    <t>Wer keinen Platz direkt am Kloster bekommt, kann hier sein Fahrzeug abstellen. Ein Fußweg von 500 m sind wohl hinnehmbar.</t>
  </si>
  <si>
    <t>Besigheim</t>
  </si>
  <si>
    <t>Nähe L1113</t>
  </si>
  <si>
    <t>48°59'52''N / 9°8'55''E</t>
  </si>
  <si>
    <t>Schotter</t>
  </si>
  <si>
    <t>07.08.2015</t>
  </si>
  <si>
    <t>5 Minuten bis zur Innenstadt
WLAN kostenlos.</t>
  </si>
  <si>
    <t>Biberach an der Riß</t>
  </si>
  <si>
    <t>Rißstraße</t>
  </si>
  <si>
    <t>48°6'10,7''N / 9°47'44,4''E</t>
  </si>
  <si>
    <t>01.05.2013</t>
  </si>
  <si>
    <t>Sehr gute Anbindung an die Stadt. Gegenüber des Stellplatzes liegt allerdings ein Casino. Wie ruhig es am Abend ist, konnten wir nicht feststellen, da wir nur einen kleinen Stadtbesuch vornahmen.</t>
  </si>
  <si>
    <t>Bodman-Ludwigshafen</t>
  </si>
  <si>
    <t>Marienschlucht</t>
  </si>
  <si>
    <t>47°45'50''N / 9°5'25''E</t>
  </si>
  <si>
    <t>29.08.2013</t>
  </si>
  <si>
    <t>Ausgangspunkt um die impossante Marienschlucht zu bewandern.</t>
  </si>
  <si>
    <t>Esslingen</t>
  </si>
  <si>
    <t>Dammstraße</t>
  </si>
  <si>
    <t>48°44'0''N / 9°18'50''E</t>
  </si>
  <si>
    <t>07.12.2013</t>
  </si>
  <si>
    <t>Kurz vor dem Zentrum von Esslingen gibt es die Dammstarße. Am Ende dieser Straße gibt es 3 bis 4 Parplätze, die für Womos (bis 7 m) geeignet sind.</t>
  </si>
  <si>
    <t>Mühlbergerstraße</t>
  </si>
  <si>
    <t>48°44'47''N / 9°18'40''E</t>
  </si>
  <si>
    <t>In Esslingen-Zentrum Richtung Burg fahren; der SP liegt unterhalb der eigentlichen PKW-Parkplätzen. Es sind allerdings max. 3 Parkplätze vorhanden.</t>
  </si>
  <si>
    <t>Gailingen</t>
  </si>
  <si>
    <t>Zufahrt über Strandweg</t>
  </si>
  <si>
    <t>47°41'25,8''N / 8°45'25,7''E</t>
  </si>
  <si>
    <t>#http://www.in-gailingen.de#</t>
  </si>
  <si>
    <t>10 €</t>
  </si>
  <si>
    <t>unbekannt</t>
  </si>
  <si>
    <t>12.09.2012</t>
  </si>
  <si>
    <t>Fremd</t>
  </si>
  <si>
    <t>Der Platz ist zwar nicht besonders gut ausgestattet; aber die Lage ist schön.</t>
  </si>
  <si>
    <t>Göppingen</t>
  </si>
  <si>
    <t>Lorcher Straße</t>
  </si>
  <si>
    <t>48°42'40''N / 9°38'53''E</t>
  </si>
  <si>
    <t>27.10.2013</t>
  </si>
  <si>
    <t>Von Parkplatz bis Innenstadt ca. 15 Gehminuten. Zum Übernachten nur bedingt geeignet.</t>
  </si>
  <si>
    <t>Hülben</t>
  </si>
  <si>
    <t>Kaltentalstraße</t>
  </si>
  <si>
    <t>48°31'33''N / 9°24'43''E</t>
  </si>
  <si>
    <t>26.10.2013</t>
  </si>
  <si>
    <t>Max. Aufenthalt: 4 Nächte</t>
  </si>
  <si>
    <t>Konstanz</t>
  </si>
  <si>
    <t>Doebeleplatz</t>
  </si>
  <si>
    <t>47°39'27''N / 9°10'9''E</t>
  </si>
  <si>
    <t>14 €</t>
  </si>
  <si>
    <t>30.08.2013</t>
  </si>
  <si>
    <t>Stellplatz in unmittelbarer Nähe des Stadtzentrums. Nachts extrem laut. Mittlerweile als Omnibus-Bahnhof "mißbraucht".</t>
  </si>
  <si>
    <t>Campingplatz</t>
  </si>
  <si>
    <t>Konstanz-Dingelsdorf</t>
  </si>
  <si>
    <t>Hornwiesenstraße</t>
  </si>
  <si>
    <t>40/42</t>
  </si>
  <si>
    <t>47°44'44''N / 9°8'49''E</t>
  </si>
  <si>
    <t>#http://www.camping-klausenhorn.de#</t>
  </si>
  <si>
    <t>26 €</t>
  </si>
  <si>
    <t>kostenlos</t>
  </si>
  <si>
    <t>25.08.2012</t>
  </si>
  <si>
    <t>Sehr gepflegter Campingplatz. Platz ist in "hundefreundlich" und "hundefeindlich" aufgeteilt. Direkter Zugang zum See.</t>
  </si>
  <si>
    <t>Ladenburg</t>
  </si>
  <si>
    <t>Heidelberger Str.</t>
  </si>
  <si>
    <t>56</t>
  </si>
  <si>
    <t>49°27'58''N / 8°36'53''E</t>
  </si>
  <si>
    <t>#http://www.ladenburg.de/reisemobile.html#</t>
  </si>
  <si>
    <t>08.09.2012</t>
  </si>
  <si>
    <t>34 Stellplätze auf  Schotterrasen; V / E  Anlage; Strom verbrauchsabhängig. SP am Rande von Ladenburg - sehr ruhig gelegen.</t>
  </si>
  <si>
    <t>Liechtenstein</t>
  </si>
  <si>
    <t>48°24'16''N / 9°15'23''E</t>
  </si>
  <si>
    <t>#http://www.schloss-lichtenstein.de/#</t>
  </si>
  <si>
    <t>2 €</t>
  </si>
  <si>
    <t>25.10.2013</t>
  </si>
  <si>
    <t>Parkplatz ist wegen dem Schloß tagsüber extrem frequentiert. Am Abend absolute Ruhe. Schloß ist ein Traum. Absolut zu empfehlen.</t>
  </si>
  <si>
    <t>Ludwigburg</t>
  </si>
  <si>
    <t>Seeschloßallee</t>
  </si>
  <si>
    <t>48°55'5''N / 9°10'22''E</t>
  </si>
  <si>
    <t>Schloß Monrepos ist über Alleen mit dem Residenzschloß Ludwigsburg und dem Lustschloß Favorite.</t>
  </si>
  <si>
    <t>Mannheim-Neuostheim</t>
  </si>
  <si>
    <t>Seckenheimer Landstraße</t>
  </si>
  <si>
    <t>191</t>
  </si>
  <si>
    <t>49°28'35''N / 8°31'42''E</t>
  </si>
  <si>
    <t>#http://www.camping-neuostheim.de#</t>
  </si>
  <si>
    <t>6,5 €</t>
  </si>
  <si>
    <t>1,5 €</t>
  </si>
  <si>
    <t>1 € pro kWh</t>
  </si>
  <si>
    <t>09.09.2012</t>
  </si>
  <si>
    <t>Sehr schön gelegen. Direkt vor dem Campingplatz Haltestelle der S-Bahn. Plätze sind nicht unbedingt eben. Keile sind erforderlich.</t>
  </si>
  <si>
    <t>Metzingen</t>
  </si>
  <si>
    <t>Stettertstraße</t>
  </si>
  <si>
    <t>48°31'55''N / 9°16'33''E</t>
  </si>
  <si>
    <t>Guter Ausgangspunkt für das Outlet-Center. Ortsrand; gemäßigte Ruhe; öde.</t>
  </si>
  <si>
    <t>Münstertal</t>
  </si>
  <si>
    <t>Dietzelbachstraße</t>
  </si>
  <si>
    <t>6</t>
  </si>
  <si>
    <t>47°51'35,4''N / 7°45'50,3''E</t>
  </si>
  <si>
    <t>#http://www.camping-muenstertal.de#</t>
  </si>
  <si>
    <t>11,5 €</t>
  </si>
  <si>
    <t>6,8 €</t>
  </si>
  <si>
    <t>3,5 €</t>
  </si>
  <si>
    <t>1,7 €</t>
  </si>
  <si>
    <t>0,6 € pro kWh</t>
  </si>
  <si>
    <t>Mülltrennung</t>
  </si>
  <si>
    <t>30.03.2012</t>
  </si>
  <si>
    <t>sehr sauber gepflegter ebener Platz; exzellente sanitäre Einrichtungen.</t>
  </si>
  <si>
    <t>Murrhardt-Fornsbach</t>
  </si>
  <si>
    <t>Am Waldsee</t>
  </si>
  <si>
    <t>48°58'35,6''N / 9°39'48,3''E</t>
  </si>
  <si>
    <t>30.05.2013</t>
  </si>
  <si>
    <t>Es ist ein Parkplatz am Restaurant. Tolle Pächter. Kurze Frage und das "Stehenbleiben" ist kein Problem. Übrigens: hervorragende Schnitzel.
Unterhalb des Restaurants gibt es einen naturbelassenen Badesee.</t>
  </si>
  <si>
    <t>Neuffen</t>
  </si>
  <si>
    <t>Landstraße K1244</t>
  </si>
  <si>
    <t>48°33'11''N / 9°24'10''E</t>
  </si>
  <si>
    <t>Stellplatz unmittelbar zur Burg "Hohen Neuffen". Gute Ausgangslage für Wanderungen.</t>
  </si>
  <si>
    <t>Rheinmünster</t>
  </si>
  <si>
    <t>Am Campingpark</t>
  </si>
  <si>
    <t>1</t>
  </si>
  <si>
    <t>48°46'30''N / 8°2'17,6''E</t>
  </si>
  <si>
    <t>#http://www.freizeitcenter-oberrhein.de#</t>
  </si>
  <si>
    <t>2,5 €</t>
  </si>
  <si>
    <t>2,5 € pro Tag</t>
  </si>
  <si>
    <t>02.10.2011</t>
  </si>
  <si>
    <t>Platz gehört bestimmt zu den besten Plätzen, die man sich vorstellen kann.</t>
  </si>
  <si>
    <t>Rottenburg a. N.</t>
  </si>
  <si>
    <t>Ulmenweg</t>
  </si>
  <si>
    <t>9</t>
  </si>
  <si>
    <t>48°28'19''N / 8°57'1''E</t>
  </si>
  <si>
    <t>28.05.2013</t>
  </si>
  <si>
    <t>Einfach, aber funktionell. Nahe am Ortskern. Getrennt vom eigentlichen PKW-Parkplatz.</t>
  </si>
  <si>
    <t>Schliffkopf</t>
  </si>
  <si>
    <t>Schwarzwaldhochstraße</t>
  </si>
  <si>
    <t>48°30'23''N / 8°13'23''E</t>
  </si>
  <si>
    <t>17.11.2012</t>
  </si>
  <si>
    <t>Unmittellbar an den Parkplatz angrenzend findet man den Lotharpfad. Dies ist ein Pfad, der 2003 angelegt wurde, nachdem der Sturm "Lothar" an Weihnachten 1999 gewütet hatte. Es gibt keinerlei VE-Entsorgungsmöglichkeiten. Aber ein hervorragender Platz um zu Wandern bzw. Ski (speziell Langlauf) zu fahren.</t>
  </si>
  <si>
    <t>Schwetzingen</t>
  </si>
  <si>
    <t>Ketscher Landstraße</t>
  </si>
  <si>
    <t>49°22'41''N / 8°33'29''E</t>
  </si>
  <si>
    <t>Pflaster</t>
  </si>
  <si>
    <t>Stellplatz ist gepflastert; sehr eben; VE vorhanden (3€). Wer das Schwetzinger Schloß besuchen will, kann dies von hier aus machen. SP ist nichts Besonderes - für eine Übernachtung aber gut genug.</t>
  </si>
  <si>
    <t>Überlingen</t>
  </si>
  <si>
    <t>Kurt-Hahn-Straße</t>
  </si>
  <si>
    <t>47°46'33''N / 9°9'4,7''E</t>
  </si>
  <si>
    <t>31.08.2013</t>
  </si>
  <si>
    <t>Sehr ruhiger Platz. Teilweise leicht schräg.</t>
  </si>
  <si>
    <t>Willsbach</t>
  </si>
  <si>
    <t>Löwensteinerstraße</t>
  </si>
  <si>
    <t>49°7'31''N / 9°21'45,7''E</t>
  </si>
  <si>
    <t>Ein Wanderparkplatz. Sehr ruhig.</t>
  </si>
  <si>
    <t>Bayern</t>
  </si>
  <si>
    <t>Bad Abbach</t>
  </si>
  <si>
    <t>Kurallee</t>
  </si>
  <si>
    <t>4</t>
  </si>
  <si>
    <t>48°55'39,6''N / 12°2'26,1''E</t>
  </si>
  <si>
    <t>#http://www.kaiser-therme.de/wohnmobilstellplatz/wohnmobil.html#</t>
  </si>
  <si>
    <t>8 €</t>
  </si>
  <si>
    <t>1,8 €</t>
  </si>
  <si>
    <t>Schwimmbad</t>
  </si>
  <si>
    <t>23.12.2011</t>
  </si>
  <si>
    <t>Großzügiger Stellplatz für 34 Wohnmobile. Platz gut bis ausgezeichnet befestigt.
Wasser: 1 €</t>
  </si>
  <si>
    <t>Bad Griesbach</t>
  </si>
  <si>
    <t>Singham</t>
  </si>
  <si>
    <t>40</t>
  </si>
  <si>
    <t>48°25'13,7''N / 13°11'31,8''E</t>
  </si>
  <si>
    <t>#http://www.camping-bad-griesbach.de#</t>
  </si>
  <si>
    <t>15 €</t>
  </si>
  <si>
    <t>30.10.2011</t>
  </si>
  <si>
    <t>Stellplatz für Kurzcamper ist vor den "Toren". Allerdings kann man trotzdem alle Einrichtungen wie Bad, Sauna, Toiletten usw. benutzen.</t>
  </si>
  <si>
    <t>Bad Reichenhall</t>
  </si>
  <si>
    <t>Hammerschmiedweg</t>
  </si>
  <si>
    <t>47°44'3,2''N / 12°52'33,1''E</t>
  </si>
  <si>
    <t>#http://www.rupertustherme.de/de/wohnmobilpark/#</t>
  </si>
  <si>
    <t>13 €</t>
  </si>
  <si>
    <t>14.04.2013</t>
  </si>
  <si>
    <t>Pfannhauserweg</t>
  </si>
  <si>
    <t>3</t>
  </si>
  <si>
    <t>47°43'11,6''N / 12°52'47''E</t>
  </si>
  <si>
    <t>#http://www.burg-gruttenstein.com/#</t>
  </si>
  <si>
    <t>21.04.2013</t>
  </si>
  <si>
    <t>Wenn Ihr mal in diese Gegend kommt, dann fahrt ruhig mit dem Wohnmobil die schmale, befestigte Straße hinauf zur Burg Gruttenstein. Dort ist gegenüber der Burg ein großer, ebener Schotterparkplatz, da könnt Ihr Euch hinstellen. Ruhige Stelle, bis auf das Geschrei der Krähen, die die Burg umfliegen. Aber das stört nicht, das hat was!</t>
  </si>
  <si>
    <t>Balderschwang</t>
  </si>
  <si>
    <t>47°27'28,7''N / 10°7'41,2''E</t>
  </si>
  <si>
    <t>#http://www.schwabenhof.com#</t>
  </si>
  <si>
    <t>11 €</t>
  </si>
  <si>
    <t>1,2 €</t>
  </si>
  <si>
    <t>0,5 € pro Duschgang</t>
  </si>
  <si>
    <t>30.04.2013</t>
  </si>
  <si>
    <t>Herrlicher Blick auf die Bergwelt. Zufahrt über den Riedbergpaß.</t>
  </si>
  <si>
    <t>Bayreuth</t>
  </si>
  <si>
    <t>Hohenzollernring</t>
  </si>
  <si>
    <t>49°56'49''N / 11°34'35''E</t>
  </si>
  <si>
    <t xml:space="preserve"> €</t>
  </si>
  <si>
    <t>03.11.2011</t>
  </si>
  <si>
    <t>Parkplatz mit 3 Stellplätzen für Wohnmobile. 0,50 €/h.</t>
  </si>
  <si>
    <t>Beilngries</t>
  </si>
  <si>
    <t>An der Altmühl</t>
  </si>
  <si>
    <t>24</t>
  </si>
  <si>
    <t>49°1'35,5''N / 11°28'12,5''E</t>
  </si>
  <si>
    <t>#http://www.campingplatz-beilngries.de/#</t>
  </si>
  <si>
    <t>6,2 €</t>
  </si>
  <si>
    <t>0,7 € pro kWh</t>
  </si>
  <si>
    <t>31.03.2013</t>
  </si>
  <si>
    <t>Es gibt fast nichts ohne Gebühren. Strommindestgebühr: 3,50 € !!!</t>
  </si>
  <si>
    <t>Berching</t>
  </si>
  <si>
    <t>Uferpromenade</t>
  </si>
  <si>
    <t>49°6'35,5''N / 11°26'19,1''E</t>
  </si>
  <si>
    <t>3 € pro Tag</t>
  </si>
  <si>
    <t>30.05.2014</t>
  </si>
  <si>
    <t>Idealer Platz um Berching und die Umgebung zu erkunden. Schifffahrt nach Beilngries möglich. 15 Plätze mit Stromanschluß + 16 Plätze ohne Stromanschluß. Zusätzlich würde zur Not noch ein nebenanliegender Parkplatz zur Verfügung stehen.</t>
  </si>
  <si>
    <t>Brand</t>
  </si>
  <si>
    <t>47°44'33''N / 12°36'49''E</t>
  </si>
  <si>
    <t>26.08.2018</t>
  </si>
  <si>
    <t>Gute Ausgangslage zum Wandern. Sehr ruhig - aber auch nichts drum herum.</t>
  </si>
  <si>
    <t>Coburg</t>
  </si>
  <si>
    <t>Schützenstraße (Anger)</t>
  </si>
  <si>
    <t>50°15'10,5''N / 10°57'50,3''E</t>
  </si>
  <si>
    <t>03.06.2015</t>
  </si>
  <si>
    <t>Sehr nahe am Stadtzentrum. Trotz Großparkplatz einigermaßen ruhig. Entsorgung in der "von-Schultes-Straße" an einer Tankstelle: N 50° 14' 54'' / E 10° 57' 58''</t>
  </si>
  <si>
    <t>Isny</t>
  </si>
  <si>
    <t>Seidenstraße</t>
  </si>
  <si>
    <t>47°41'39,8''N / 10°2'15,9''E</t>
  </si>
  <si>
    <t>Am gegenüberliegenden Ententeich vorbei erreicht man in wenigen Minuten man die Stadtmauer; hinter dieser beginnt sofort die Altstadt mit ihren wunderschönen Häusern.</t>
  </si>
  <si>
    <t>Kelheim</t>
  </si>
  <si>
    <t>Am Pflegerspitz</t>
  </si>
  <si>
    <t>48°54'48''N / 11°52'34''E</t>
  </si>
  <si>
    <t>#http://www.kelheim.de#</t>
  </si>
  <si>
    <t>25.12.2011</t>
  </si>
  <si>
    <t>Recht ebener, gut befestigter Platz. Unmittelbar an der Altstadt bzw. unmittelbar an der Donau.</t>
  </si>
  <si>
    <t>Landsberg</t>
  </si>
  <si>
    <t>Waitzinger Wiese</t>
  </si>
  <si>
    <t>48°3'22,1''N / 10°52'20,1''E</t>
  </si>
  <si>
    <t>#http://www.stadtwerke-landsberg.de/parken/parkplatz-waitzinger-wiese.html#</t>
  </si>
  <si>
    <t>4 € pro Tag</t>
  </si>
  <si>
    <t>1 € pro Toilettengang</t>
  </si>
  <si>
    <t>28.04.2013</t>
  </si>
  <si>
    <t>Wenige Gehminuten in die Altstadt bzw. an den Lech. Extrem preisgünstig. Neben dem Parkplatz gibt es eine Fläche für Feste; also dann ist dies natürlich nicht zu empfehlen!</t>
  </si>
  <si>
    <t>Nähe "Am englischen Garten"</t>
  </si>
  <si>
    <t>48°3'3,3''N / 10°52'18,6''E</t>
  </si>
  <si>
    <t>Stauwehr am Lech. Guter Ruheplatz; Auslauf für Mensch und Tier.</t>
  </si>
  <si>
    <t>Lindau</t>
  </si>
  <si>
    <t>Reutiner Straße</t>
  </si>
  <si>
    <t>47°33'27''N / 9°42'2''E</t>
  </si>
  <si>
    <t>24.08.2012</t>
  </si>
  <si>
    <t>Parkplatz ist recht groß. Zur Insel "Lindau" sind es ca. 20 Gehminuten. Auch für Kurzaufenthalte interessant; 2 Stunden für 1,50 €.</t>
  </si>
  <si>
    <t>Mühlfeld</t>
  </si>
  <si>
    <t>Mühlfelderstraße</t>
  </si>
  <si>
    <t>47°59'11''N / 11°9'54''E</t>
  </si>
  <si>
    <t>29.10.2011</t>
  </si>
  <si>
    <t>Ruhiger, teilweise unebener Platz; direkt am Starnberger See.</t>
  </si>
  <si>
    <t>München-Thalkirchen</t>
  </si>
  <si>
    <t>Zentralländstraße</t>
  </si>
  <si>
    <t>49</t>
  </si>
  <si>
    <t>48°5'26,9''N / 11°32'40,6''E</t>
  </si>
  <si>
    <t>23 €</t>
  </si>
  <si>
    <t>28.05.2014</t>
  </si>
  <si>
    <t>Der berühmte Tierpark Hellabrunn fast vor dem Zelteingang, vom Wohnmobil zu Fuß ins Freibad "Maria Einsiedel" mit Flusslandschaft und beheiztem Becken und das Zentrum nur zehn U-Bahn-Minuten entfernt: Gleichermaßen idyllisch wie verkehrsgünstig liegt der Campingplatz München-Thalkirchen inmitten des Landschaftsschutzgebiets der südlichen Isarauen.</t>
  </si>
  <si>
    <t>Neuendettelsau</t>
  </si>
  <si>
    <t>Reuther Straße</t>
  </si>
  <si>
    <t>20</t>
  </si>
  <si>
    <t>49°16'52,9''N / 10°47'57,7''E</t>
  </si>
  <si>
    <t>#http://www.besenbeck.de/#</t>
  </si>
  <si>
    <t>13.09.2012</t>
  </si>
  <si>
    <t>Neuendettelsau ist mit eigenem Freizeitbad incl. Solebecken mit WhirlPool, Kneippbecken, Römisches Dampfbad, Massagedüsen und 70m² Saunaanlage.
Somit wirklich für eine Durchreise/Übernachtung eine gute Empfehlung, zumal man den Abend für Wellnes und Gastronomie nutzen kann.</t>
  </si>
  <si>
    <t>Passau</t>
  </si>
  <si>
    <t>Nähe Regensburgerstraße</t>
  </si>
  <si>
    <t>48°34'26,4''N / 13°26'43,9''E</t>
  </si>
  <si>
    <t>01.11.2011</t>
  </si>
  <si>
    <t>Parkplatz mit Bus- und Wohnmobilstellplätzen; nicht ganz billig. Wir bezahlten für ca. 4 Stundnen 13 € !!!</t>
  </si>
  <si>
    <t>Schwangau</t>
  </si>
  <si>
    <t>Seestraße</t>
  </si>
  <si>
    <t>81</t>
  </si>
  <si>
    <t>47°35'48''N / 10°44'19''E</t>
  </si>
  <si>
    <t>#http://www.camping-brunnen.de#</t>
  </si>
  <si>
    <t>9 €</t>
  </si>
  <si>
    <t>6,9 €</t>
  </si>
  <si>
    <t>3 €</t>
  </si>
  <si>
    <t>29.04.2013</t>
  </si>
  <si>
    <t>Ein herrlicher Platz am Forggensee. Allerdings schlagen hier auch die Touristenpreise durch.</t>
  </si>
  <si>
    <t>Münchner Straße</t>
  </si>
  <si>
    <t>151</t>
  </si>
  <si>
    <t>47°35'31''N / 10°46'22,5''E</t>
  </si>
  <si>
    <t>#http://www.camping-bannwaldsee.de#</t>
  </si>
  <si>
    <t>13,5 €</t>
  </si>
  <si>
    <t>3,4 €</t>
  </si>
  <si>
    <t>Gut geeignet um mit dem Fahrrad rund um den Forggensee (ca. 33 km) zu fahren.</t>
  </si>
  <si>
    <t>Steingaden - Urspring</t>
  </si>
  <si>
    <t>Dorfstraße</t>
  </si>
  <si>
    <t>47°42'31''N / 10°49'41''E</t>
  </si>
  <si>
    <t>Direkt am See. Ob wirklich zum Übernachten erlaubt oder verboten, war nicht richtig zu deuten. Auf jeden Fall auch als Kurzstopp bestens geeignet.</t>
  </si>
  <si>
    <t>Taufkirchen</t>
  </si>
  <si>
    <t>Hochstraße</t>
  </si>
  <si>
    <t>11</t>
  </si>
  <si>
    <t>48°2'22''N / 11°37'16''E</t>
  </si>
  <si>
    <t>13.02.2014</t>
  </si>
  <si>
    <t>Gute Ausgangslage zur Stadt München. Direkter Anschluß an Bus und U-Bahn.</t>
  </si>
  <si>
    <t>Wunsiedel</t>
  </si>
  <si>
    <t>Rot-Kreuz-Straße Ecke Ludwigstraße</t>
  </si>
  <si>
    <t>50°2'12''N / 11°59'36''E</t>
  </si>
  <si>
    <t>#http://www.wunsiedel.de#</t>
  </si>
  <si>
    <t>21.09.2011</t>
  </si>
  <si>
    <t>Für die Bereitstellung von Strom und Wasser sowie der Möglichkeit der Abwasser- Fäkalienentsorgung werden 5 € pro Nacht erhoben.
Während der Wintermonate (November bis März) ist wegen der Frostgefahr kein Frischwasser vorhanden. Wertstoffcontainer sind in unmittelbarer Nähe.
Gute Ausgangslage (ca. 5 min. Fußweg) für eine Stadtbesichtigung.</t>
  </si>
  <si>
    <t>Luisenburg</t>
  </si>
  <si>
    <t>2a</t>
  </si>
  <si>
    <t>50°0'49''N / 11°59'36''E</t>
  </si>
  <si>
    <t>#http://www.wunsiedel.de/tourismus/felsenlabyrinth#</t>
  </si>
  <si>
    <t>04.07.2016</t>
  </si>
  <si>
    <t>Wenn man das Felsenlabyrinth besucht, kann man hier parken. Einer anschließenden Übernachtung steht dann auch nichts im Wege.</t>
  </si>
  <si>
    <t>Zwiesel</t>
  </si>
  <si>
    <t>Waldesruhweg</t>
  </si>
  <si>
    <t>49°1'25,9''N / 13°13'26''E</t>
  </si>
  <si>
    <t>Stellplatz ist seit 2011 wieder ganzjährig geöffnet.</t>
  </si>
  <si>
    <t>Berlin</t>
  </si>
  <si>
    <t>Waidmannsluster Damm</t>
  </si>
  <si>
    <t>12-14</t>
  </si>
  <si>
    <t>52°35'44''N / 13°17'20,7''E</t>
  </si>
  <si>
    <t>#http://www.stellplatz-berlin.de#</t>
  </si>
  <si>
    <t>4 € pauschal</t>
  </si>
  <si>
    <t>14.03.2012</t>
  </si>
  <si>
    <t>Platz ist ca. 5 Minuten von der S-Bahn bzw. 10 Minuten von der U-Bahn entfernt. Ideale Verkehrsanbindung zur Innenstadt.
Zusatzkosten: Man unterscheidet zwischen 3A- und 16A-Anschlüssen. Bei 16A-Anschluß kostet es 0,85 €/kWh. Das Sanitärgebäude kostet nochmals 4 €/Tag.</t>
  </si>
  <si>
    <t>Berlin - Köpenick</t>
  </si>
  <si>
    <t>Stellingdamm</t>
  </si>
  <si>
    <t>15</t>
  </si>
  <si>
    <t>52°27'33,2''N / 13°35'7,4''E</t>
  </si>
  <si>
    <t>#http://www.koepenicker-hof.de#</t>
  </si>
  <si>
    <t>0,65 €</t>
  </si>
  <si>
    <t>3 € pauschal</t>
  </si>
  <si>
    <t>15.05.2016</t>
  </si>
  <si>
    <t>Platz ist für einen Stadtbummel bestens geeignet. In ca. 200 bis 300m Entfernung ist die S-Bahn.
Zur Erholung ist es eine Katastrophe; extrem enge Stellfläche damit ist es nicht möglich die Markise auszufahren.</t>
  </si>
  <si>
    <t>Brandenburg</t>
  </si>
  <si>
    <t>Lübbenau</t>
  </si>
  <si>
    <t>62d</t>
  </si>
  <si>
    <t>51°51'44''N / 13°58'15''E</t>
  </si>
  <si>
    <t>#http://www.spreewald-caravan-camping.de#</t>
  </si>
  <si>
    <t>4 €</t>
  </si>
  <si>
    <t>2 € pro Tag</t>
  </si>
  <si>
    <t>27.09.2011</t>
  </si>
  <si>
    <t>Ruhiger Platz; sehr freundliche Aufnahme; ca. 5 min. vom Hafen entfernt.</t>
  </si>
  <si>
    <t>Hamburg</t>
  </si>
  <si>
    <t>Grüner Deich</t>
  </si>
  <si>
    <t>8</t>
  </si>
  <si>
    <t>53°32'38,29''N / 10°1'43,85''E</t>
  </si>
  <si>
    <t>#http://wohnmobilhafen-hamburg.de/#</t>
  </si>
  <si>
    <t>19 €</t>
  </si>
  <si>
    <t>27.01.2013</t>
  </si>
  <si>
    <t>Der Stellplatz ist durch die S-Bahn recht laut. Allerdings kann man mit der S-Bahn in wenigen Minuten das Zentrum von Hamburg erreichen.</t>
  </si>
  <si>
    <t>Hessen</t>
  </si>
  <si>
    <t>Affoldern</t>
  </si>
  <si>
    <t>Hemfurter Str.</t>
  </si>
  <si>
    <t>21</t>
  </si>
  <si>
    <t>51°10'3,3''N / 9°4'47,7''E</t>
  </si>
  <si>
    <t>#http://www.edertaler-hof.de#</t>
  </si>
  <si>
    <t>25.05.2012</t>
  </si>
  <si>
    <t>Platz liegt unmittelbar am Affoldernsee. Die Sanitärräume waren in einem absolut guten und sauberen Zustand.</t>
  </si>
  <si>
    <t>Bad Arolsen</t>
  </si>
  <si>
    <t>Bericher Seeweg</t>
  </si>
  <si>
    <t>51°23'2''N / 9°3'55''E</t>
  </si>
  <si>
    <t>#http://www.reisemobilhafen-twistesee.de/#</t>
  </si>
  <si>
    <t>8,5 €</t>
  </si>
  <si>
    <t>14.08.2011</t>
  </si>
  <si>
    <t>Toller Platz und die Brötchen werden ans Mobil geliefert.</t>
  </si>
  <si>
    <t>Braunatal</t>
  </si>
  <si>
    <t>Am Parkstadion</t>
  </si>
  <si>
    <t>51°15'27''N / 9°23'56''E</t>
  </si>
  <si>
    <t>08.06.2015</t>
  </si>
  <si>
    <t>Fritzlar</t>
  </si>
  <si>
    <t>Am grauen Turm 123</t>
  </si>
  <si>
    <t>51°7'54,3''N / 9°16'8,4''E</t>
  </si>
  <si>
    <t>#http://www.fritzlar.de#</t>
  </si>
  <si>
    <t>7 €</t>
  </si>
  <si>
    <t>27.05.2012</t>
  </si>
  <si>
    <t>SP zum Übernachten ohne sanitäre Einrichtungen; unmittelbar an der historisch wunderschönen Altstadt. Neben dem SP gibt es noch einen "normalen" Parkplatz für Besucher, die nicht übernachten, sondern nur die Stadt anschauen wollen.</t>
  </si>
  <si>
    <t>Limburg</t>
  </si>
  <si>
    <t>Schleusenweg</t>
  </si>
  <si>
    <t>50°23'21''N / 8°4'21''E</t>
  </si>
  <si>
    <t>21.03.2013</t>
  </si>
  <si>
    <t>Parkplatz ist unmittelbar an einem Stellplatz und an einem Campingplatz. Ob im Sommer erlaubt bzw. kostenlos ist nicht bekannt. Beschilderung nicht vorhanden.</t>
  </si>
  <si>
    <t>50°23'21''N / 8°4'26,5''E</t>
  </si>
  <si>
    <t>#http://www.lahncamping.de/#</t>
  </si>
  <si>
    <t>21,5 €</t>
  </si>
  <si>
    <t>2,6 € pro Tag</t>
  </si>
  <si>
    <t>1 € pro Duschgang</t>
  </si>
  <si>
    <t>Platz relativ teuer und nichts Besonderes.</t>
  </si>
  <si>
    <t>50°23'21''N / 8°4'22''E</t>
  </si>
  <si>
    <t>0 € pro kWh</t>
  </si>
  <si>
    <t>0 € pro Füllung</t>
  </si>
  <si>
    <t>Stellplatz wird momentan aufgebaut. Automat ist bereits vorhanden; allerdings noch ohne Preise.</t>
  </si>
  <si>
    <t>Mecklenburg-Vorpommern</t>
  </si>
  <si>
    <t>Dömnitz</t>
  </si>
  <si>
    <t>Hafenplatz</t>
  </si>
  <si>
    <t>53°8'12''N / 11°15'23''E</t>
  </si>
  <si>
    <t>#http://www.doemitzer-hafen.de/#</t>
  </si>
  <si>
    <t>06.01.2012</t>
  </si>
  <si>
    <t>Das Hafengelände wurde zu einer kleinen Erholungswelt umgestaltet und bietet unterschiedliche Animationen, z.B. Panorama Cafe, Beach Club, Bootshafen, Slipanlage usw., an. Der Ausblick geht direkt aufs Wasser und bietet vom Wohnmobil ein tolles Panorama.
Wer Ruhe und Erholung sucht, hat ihn in diesem Ort gefunden.</t>
  </si>
  <si>
    <t>Waren</t>
  </si>
  <si>
    <t>Fontanestraße</t>
  </si>
  <si>
    <t>66</t>
  </si>
  <si>
    <t>53°30'3,1''N / 12°40'32,1''E</t>
  </si>
  <si>
    <t>#http://www.camping-ecktannen.de#</t>
  </si>
  <si>
    <t>2,1 €</t>
  </si>
  <si>
    <t>2,3 € pro Tag</t>
  </si>
  <si>
    <t>28.09.2011</t>
  </si>
  <si>
    <t>Wunderschöner Platz - direkt angrenzend am Müritzersee.</t>
  </si>
  <si>
    <t>Niedersachsen</t>
  </si>
  <si>
    <t>Barßel</t>
  </si>
  <si>
    <t>Deichstraße</t>
  </si>
  <si>
    <t>3d</t>
  </si>
  <si>
    <t>53°10'1,5''N / 7°44'4,1''E</t>
  </si>
  <si>
    <t>11.05.2013</t>
  </si>
  <si>
    <t>Barßel in 300 m Entfernung. Direkt am Ausflugshafen. Zweigeteilter Platz; recht günstig.</t>
  </si>
  <si>
    <t>Stellplatz unmittelbar am See / Meer</t>
  </si>
  <si>
    <t>Elsfleth</t>
  </si>
  <si>
    <t>Weserstraße / An der Kaje</t>
  </si>
  <si>
    <t>53°14'14,9''N / 8°27'55,8''E</t>
  </si>
  <si>
    <t>2 € pauschal</t>
  </si>
  <si>
    <t>03.04.2014</t>
  </si>
  <si>
    <t>SP direkt an der Hunte. Platz für ca. 25 Fahrzeuge. Sehr nahe am Stadtzentrum. Ausgedehnte Fahrradwege vorhanden. Sandstrand in ca. 1 km Entfernung.</t>
  </si>
  <si>
    <t>Emden</t>
  </si>
  <si>
    <t>Am Eisenbahndock</t>
  </si>
  <si>
    <t>23°21'44,4''N / 7°12'25,8''E</t>
  </si>
  <si>
    <t>0,5 € pro Toilettengang</t>
  </si>
  <si>
    <t>0,5 € pro Füllung</t>
  </si>
  <si>
    <t>14.08.2019</t>
  </si>
  <si>
    <t>Salzgitter</t>
  </si>
  <si>
    <t>Zum Salzgittersee</t>
  </si>
  <si>
    <t>52°9'8''N / 10°18'46''E</t>
  </si>
  <si>
    <t>07.09.2012</t>
  </si>
  <si>
    <t>Es ist ein wirklich schöner ruhiger Platz, direkt am Salzgittersee für ca. 12 Womos. Strom: für 6 h = 1 €.</t>
  </si>
  <si>
    <t>Schüttorf</t>
  </si>
  <si>
    <t>Graf-Egbert-Straße</t>
  </si>
  <si>
    <t>52°19'16,5''N / 7°13'38,1''E</t>
  </si>
  <si>
    <t>15.06.2017</t>
  </si>
  <si>
    <t>Kostenloses WLAN vom Schwimmbad</t>
  </si>
  <si>
    <t>Stolzenau</t>
  </si>
  <si>
    <t>Weserstraße</t>
  </si>
  <si>
    <t>52°30'36''N / 9°4'51''E</t>
  </si>
  <si>
    <t>Die "Innenstadt" von Stolzenau ist in 4 min zu Fuß zu erreichen,
Der Stellplatz wird von der Stadt betrieben und von einem rührigen
Mitarbeiter betreut.</t>
  </si>
  <si>
    <t>Strücklingen</t>
  </si>
  <si>
    <t>Hauptstraße</t>
  </si>
  <si>
    <t>608</t>
  </si>
  <si>
    <t>53°7'16''N / 7°40'4''E</t>
  </si>
  <si>
    <t>#http://www.reisemobilpark-sagter-ems.de/#</t>
  </si>
  <si>
    <t>Eröffnung Ostern 2013. Wird wärmstens empfohlen. Herrlicher Platz und viel "drum herum". Jeden Monat andere Themen.</t>
  </si>
  <si>
    <t>Nordrhein-Westfalen</t>
  </si>
  <si>
    <t>Bad Bodendorf</t>
  </si>
  <si>
    <t>Bäderstraße</t>
  </si>
  <si>
    <t>50°32'56,5''N / 7°13'5''E</t>
  </si>
  <si>
    <t>17.02.2013</t>
  </si>
  <si>
    <t>Einfacher Platz. Zur Ortsmitte ca. 10 Minuten zu gehen. Wunderschöne alte Fachwerkhäuser.</t>
  </si>
  <si>
    <t>Kaiserslauterer Straße</t>
  </si>
  <si>
    <t>49°27'50,7''N / 8°7'9,1''E</t>
  </si>
  <si>
    <t>01.06.2013</t>
  </si>
  <si>
    <t>Burg kann nicht direkt angefahren. Unterhalb der Burg (ca. 500 m) gibt es einen Parkplatz, den man auch über Nacht verwenden kann.</t>
  </si>
  <si>
    <t>Bielefeld</t>
  </si>
  <si>
    <t>Am Johannisberg</t>
  </si>
  <si>
    <t>52°1'17''N / 8°30'48''E</t>
  </si>
  <si>
    <t>30.10.2015</t>
  </si>
  <si>
    <t>Vom 01.11. bis 28./29.02. ist der Stellplatz kostenlos.
Maximale Aufenthaltsdauer: 5 Tage</t>
  </si>
  <si>
    <t>Delecke - Möhnesee</t>
  </si>
  <si>
    <t>Linkstraße</t>
  </si>
  <si>
    <t>51°29'30''N / 8°4'57''E</t>
  </si>
  <si>
    <t>#http://www.moehnesee.de#</t>
  </si>
  <si>
    <t>12 €</t>
  </si>
  <si>
    <t>16.07.2013</t>
  </si>
  <si>
    <t>Brötchenservive am SP; Einkaufsmöglichkeit in 3 km Entfernung; Restaurant zu Fuß in 5 min.</t>
  </si>
  <si>
    <t>Dörrenbach</t>
  </si>
  <si>
    <t>Übergasse</t>
  </si>
  <si>
    <t>49°5'17''N / 7°58'10''E</t>
  </si>
  <si>
    <t>Platz direkt am Sportplatz; mit einer außergewöhnlich Sicht ins Tal. Absolute Ruhe.</t>
  </si>
  <si>
    <t>Dorsten</t>
  </si>
  <si>
    <t>Zur Lippe</t>
  </si>
  <si>
    <t>51°39'58''N / 6°58'6''E</t>
  </si>
  <si>
    <t>#http://www.womodo.de/#</t>
  </si>
  <si>
    <t>31.03.2019</t>
  </si>
  <si>
    <t>Schöner Platz - trotz nahegelegene Bundesstraße (B224) - recht ruhig. Plätze sind großzügig. Wenige Gehminuten bis zur Innenstadt.</t>
  </si>
  <si>
    <t>Goch</t>
  </si>
  <si>
    <t>Thielenstraße</t>
  </si>
  <si>
    <t>18</t>
  </si>
  <si>
    <t>51°40'32''N / 6°9'59''E</t>
  </si>
  <si>
    <t>#http://www.goch.de#</t>
  </si>
  <si>
    <t>21.07.2013</t>
  </si>
  <si>
    <t>Toller Platz in der Nähe des Ortszentrums. 70 Stellplätze, die bei Bedarf (Vereinstreffen) bis auf maximal 200 Plätze erweitert werden können. Auch für Wohnmobile über 11 m geeignet.</t>
  </si>
  <si>
    <t>Gronau</t>
  </si>
  <si>
    <t>Hagelsweg</t>
  </si>
  <si>
    <t>52°14'13,66''N / 7°4'49,15''E</t>
  </si>
  <si>
    <t>#http://www.gronau.de#</t>
  </si>
  <si>
    <t>27.04.2012</t>
  </si>
  <si>
    <t>Stellplatz liegt sehr ruhig - in der Nähe vom Drilandsee. Standgebühren sind vom Karfreitag bis 31.10. zu entrichten. Max. Standzeit: 48 h
Achtung: Genügend Kleingeld mitbringen. Alle Gebühren sind am Automaten (ohne Wechselgeld) zu bezahlen.</t>
  </si>
  <si>
    <t>Hatingen</t>
  </si>
  <si>
    <t>Ruhrdeich</t>
  </si>
  <si>
    <t>51°24'30''N / 7°10'51''E</t>
  </si>
  <si>
    <t>#http://www.wohnmobilstellplatz-ruhrtal.de#</t>
  </si>
  <si>
    <t>13.04.2013</t>
  </si>
  <si>
    <t>Am Stellplatz führt direkt der Ruhrtalradweg vorbei. Somit sind Touren von hier aus hervorragend zu machen.</t>
  </si>
  <si>
    <t>Hellenthal</t>
  </si>
  <si>
    <t>Oleftalstraße</t>
  </si>
  <si>
    <t>50°29'39,3''N / 6°25'20,3''E</t>
  </si>
  <si>
    <t>16.02.2013</t>
  </si>
  <si>
    <t>Unterhalb der Staumauer liegen mehre Parkplätze. Seitlich am Waldesrand kann man recht gut zur Staumauer hochgehen.</t>
  </si>
  <si>
    <t>Kronenburg</t>
  </si>
  <si>
    <t>Seeuferstraße</t>
  </si>
  <si>
    <t>50°21'28,4''N / 6°28'22,8''E</t>
  </si>
  <si>
    <t>14.02.2013</t>
  </si>
  <si>
    <t>Direkte Anbindung an die Stauanlage Kronenburg. Herrliche Wanderwege. E-Versorgung über den Winter abgeschaltet. Kosten deshalb nicht bekannt.</t>
  </si>
  <si>
    <t>Lippstadt-Niederdedinghausen</t>
  </si>
  <si>
    <t>14</t>
  </si>
  <si>
    <t>51°42'3,7''N / 8°24'24''E</t>
  </si>
  <si>
    <t>0 € pro Duschgang</t>
  </si>
  <si>
    <t>Klein, aber Oho! Schöne Radwege, Angelteich, Hofladen mit Brötchenservice, Neues Waschhaus ...</t>
  </si>
  <si>
    <t>Monschau</t>
  </si>
  <si>
    <t>Biesweg</t>
  </si>
  <si>
    <t>50°33'14,9''N / 6°13'55,3''E</t>
  </si>
  <si>
    <t>Monschau besitzt insgesamt 4 Stellplätze. Die Kosten (Tag / Nacht) sind unterschiedlich.</t>
  </si>
  <si>
    <t>Nideggen</t>
  </si>
  <si>
    <t>Bahnhofsstraße</t>
  </si>
  <si>
    <t>50°41'34''N / 6°28'44,1''E</t>
  </si>
  <si>
    <t>Rurberg</t>
  </si>
  <si>
    <t>Seeufer</t>
  </si>
  <si>
    <t>50°36'18,5''N / 6°22'49,4''E</t>
  </si>
  <si>
    <t>Am Rursee gibt es verschiedene Rad- und Wandertouren. Zum erholsen bestens geeignet.</t>
  </si>
  <si>
    <t>Schiedersee</t>
  </si>
  <si>
    <t>Kronenbruch</t>
  </si>
  <si>
    <t>51°55'16,8''N / 9°9'47,6''E</t>
  </si>
  <si>
    <t>#http://www.schiedersee.de/wohnmobilhafen#</t>
  </si>
  <si>
    <t>12,5 €</t>
  </si>
  <si>
    <t>28.04.2017</t>
  </si>
  <si>
    <t>Sehr großer Campingplatz. Bis zu 300 Reisemobile !!!</t>
  </si>
  <si>
    <t>Xanten</t>
  </si>
  <si>
    <t>Wardter Straße (Nähe)</t>
  </si>
  <si>
    <t>51°40'8''N / 6°27'8''E</t>
  </si>
  <si>
    <t>23.03.2013</t>
  </si>
  <si>
    <t>Parkplatz liegt unmittelbar vor dem römischen archäoligen Park. Eintritt Park: 9 € pro Person.</t>
  </si>
  <si>
    <t>Rheinland-Pfalz</t>
  </si>
  <si>
    <t>Andernach</t>
  </si>
  <si>
    <t>Uferstraße</t>
  </si>
  <si>
    <t>50°26'31,1''N / 7°24'27,54''E</t>
  </si>
  <si>
    <t>#http://www.andernach.de#</t>
  </si>
  <si>
    <t xml:space="preserve"> € pro Toilettengang</t>
  </si>
  <si>
    <t>06.06.2012</t>
  </si>
  <si>
    <t>Frischwasser und Entsorgung über "Holiday Clean". 1 € für 80 bis 100 l.
Ein kleiner, separater Teil der Plätze ist mit Strom versorgt. Platz liegt direkt am Rhein.</t>
  </si>
  <si>
    <t>50°33'4,6''N / 7°13'0,4''E</t>
  </si>
  <si>
    <t>Einfacher Platz. Zur Ortsmitte ca. 5 Minuten zu gehen. Wunderschöne alte Fachwerkhäuser.</t>
  </si>
  <si>
    <t>49°27'26,6''N / 8°8'47,5''E</t>
  </si>
  <si>
    <t>Parkplatz befindet sich ca. 500 m vor dem Kloster Limburg. Direkt am Kloster gibt es noch einen Parkplatz, der aber über Nacht per Schranke (Zufahrt) geschlossen ist.</t>
  </si>
  <si>
    <t>Bad Kreuznach</t>
  </si>
  <si>
    <t>Auf dem Kauzenberg</t>
  </si>
  <si>
    <t>49°50'40,3''N / 7°51'9''E</t>
  </si>
  <si>
    <t>27.12.2013</t>
  </si>
  <si>
    <t>Ausgangspunkt für eine Stadtbesichtigung. Allerdings geht es dabei ganz schön bergab.</t>
  </si>
  <si>
    <t>Bad Neuenahr-Ahrweiler</t>
  </si>
  <si>
    <t>St.-Pius-Straße</t>
  </si>
  <si>
    <t>50°32'26,1''N / 7°6'33,6''E</t>
  </si>
  <si>
    <t>Als wir diesen Stellplatz benützten,  war der Parkautomat defekt. Deshalb weiß ich nicht was es gekostet hätte.
Zentrum kann innerhalb von wenigen Minuten erreicht werden. Eignet sich deshalb hervorragend für einen Stadtbummel.</t>
  </si>
  <si>
    <t>Bernkastel-Kues</t>
  </si>
  <si>
    <t>Gestade</t>
  </si>
  <si>
    <t>49°55'3,9''N / 7°4'25,7''E</t>
  </si>
  <si>
    <t>#http://www.kernkastel-kues.de#</t>
  </si>
  <si>
    <t>09.06.2012</t>
  </si>
  <si>
    <t>Parken tagsüber erlaubt. 1 €/h
Übernachten verboten.</t>
  </si>
  <si>
    <t>Fischbach</t>
  </si>
  <si>
    <t>Marktstraße</t>
  </si>
  <si>
    <t>49°44'25,18''N / 7°24'17''E</t>
  </si>
  <si>
    <t>04.10.2012</t>
  </si>
  <si>
    <t>Der Stellplatz, an der Nahe, hat 50 gut befestigte, parzellierte Stellplätze welche sich auch für große Reisemobile eignen. Zusätzlich gibt es noch eine unparzellierte Fläche von ca. 3.000 m². Ver-und Entsorgungstation, Strom, ein Grillplatz und ein Brötchen-Service am Vormittag versprechen einen angenehmen Aufenthalt. Neben zahlreichen Ausflugsmöglichkeiten in der Umgebung gibt es auch Tagesangelscheine für den Stellplatz, wenn man es mal ganz ruhig angehen möchte. Eine direkte Anbindung an den Nahe-Radweg und zahlreiche Wanderwege sind ebenfalls vorhanden.
Unwahrscheinlich nette Stellplatz-Betreiber, die auch besondere Wünsche versuchen zu erfüllen.
Bei mehreren Tagen bzw. mehreren Wohnmobilen gibt es auch einen gesonderten Rabatt.</t>
  </si>
  <si>
    <t>Kirn</t>
  </si>
  <si>
    <t>Auf der Kyrburg</t>
  </si>
  <si>
    <t>49°47'15,3''N / 7°27'12,8''E</t>
  </si>
  <si>
    <t>28.12.2013</t>
  </si>
  <si>
    <t>Unterhalb der Kyrburg gibt es diesen Parkplatz. Bei der Burg gibt es ein Restaurant gleichen Namens. Hier kam man auch an einem Whisky-Tasting mit einem 3-Gänge-Menü teilnehmen.</t>
  </si>
  <si>
    <t>Koblenz</t>
  </si>
  <si>
    <t>Julius-Wegeler-Straße</t>
  </si>
  <si>
    <t>50°21'9,6''N / 7°36'3,5''E</t>
  </si>
  <si>
    <t>Parkplatz ist von der Fußgängerzone ca. 10 Gehminuten entfernt. Somit guter Ausgangspunkt. Parkgebühren: von 8 bis 20 Uhr - 1,20 € pro Stunde; Nachts kostenlos.</t>
  </si>
  <si>
    <t>Münstermaifeld</t>
  </si>
  <si>
    <t>50°12'46,4''N / 7°20'21,3''E</t>
  </si>
  <si>
    <t>burg-eltz.de#http://burg-eltz.de#</t>
  </si>
  <si>
    <t>Parkplatz liegt ca. 15 Gehminuten von der Burg Eltz entfernt. Dieser kleine Fußmarsch lohnt sich auf jeden Fall.</t>
  </si>
  <si>
    <t>Neuleiningen</t>
  </si>
  <si>
    <t>Berghohl</t>
  </si>
  <si>
    <t>49°32'36''N / 8°8'8''E</t>
  </si>
  <si>
    <t>Parkplatz ist für die Übernachtung nur bedingt zu empfehlen. Relativ laut. Allerdings für die Besichtigung von Neuleiningen bestens zu empfehlen.</t>
  </si>
  <si>
    <t>Reifferscheid</t>
  </si>
  <si>
    <t>Burgstraße</t>
  </si>
  <si>
    <t>50°28'39,9''N / 6°27'57,9''E</t>
  </si>
  <si>
    <t>#http://www.reifferscheid-hocheifel.de/#</t>
  </si>
  <si>
    <t>Man kann von der Gemeinde unten hochgehen oder über einen kleinen Umweg hochfahren. Allerdings sind nur wenige Parkplätze vorhanden.</t>
  </si>
  <si>
    <t>Reil</t>
  </si>
  <si>
    <t>Moselstraße</t>
  </si>
  <si>
    <t>50°1'26''N / 7°6'59''E</t>
  </si>
  <si>
    <t>#http://www.reil-mosel.de#</t>
  </si>
  <si>
    <t>08.06.2012</t>
  </si>
  <si>
    <t>Stellplatz ist recht großzügig und liegt direkt an der Mosel.</t>
  </si>
  <si>
    <t>Sinzig</t>
  </si>
  <si>
    <t>Jahnstraße</t>
  </si>
  <si>
    <t>50°32'48,2''N / 7°14'53,7''E</t>
  </si>
  <si>
    <t>SP ist nur bedingt zu empfehlen. Teilweise recht laut.</t>
  </si>
  <si>
    <t>Am Wadenberg</t>
  </si>
  <si>
    <t>50°32'7,9''N / 7°15'22,5''E</t>
  </si>
  <si>
    <t>Absolut in der Pampa. Weit weg vom nächsten Ort.</t>
  </si>
  <si>
    <t>Zell (Mosel)</t>
  </si>
  <si>
    <t>Am Schwimmbad</t>
  </si>
  <si>
    <t>50°0'59,6''N / 7°10'34,8''E</t>
  </si>
  <si>
    <t>31.12.2013</t>
  </si>
  <si>
    <t>Stellplatz mit direkter Sicht auf die Mosel.</t>
  </si>
  <si>
    <t>Sachsen</t>
  </si>
  <si>
    <t>Bad Schandau</t>
  </si>
  <si>
    <t>Kirnitzschtalstraße</t>
  </si>
  <si>
    <t>50°55'46''N / 14°11'33''E</t>
  </si>
  <si>
    <t>#http://www.ostrauer-muehle.de#</t>
  </si>
  <si>
    <t>4,75 €</t>
  </si>
  <si>
    <t>2,25 € pro Tag</t>
  </si>
  <si>
    <t>23.09.2011</t>
  </si>
  <si>
    <t>Man spricht hier spaßeshalber vom Tal der "Ahnungslosen". TV- und Handy-Empfang ist wirklich nur an ganz wenigen Stellen möglich.
Müll: 1 €</t>
  </si>
  <si>
    <t>Geyer</t>
  </si>
  <si>
    <t>Thumer Straße</t>
  </si>
  <si>
    <t>65</t>
  </si>
  <si>
    <t>50°38'44,8''N / 12°54'43,3''E</t>
  </si>
  <si>
    <t>#http://www.greifenbachstauweiher.de#</t>
  </si>
  <si>
    <t>4,5 €</t>
  </si>
  <si>
    <t>Campingplatz liegt unmittelbar am herrlichen Greifenbachstauweiher.</t>
  </si>
  <si>
    <t>Leipzig</t>
  </si>
  <si>
    <t>Querstraße</t>
  </si>
  <si>
    <t>51°20'40''N / 12°23'12''E</t>
  </si>
  <si>
    <t>30.09.2011</t>
  </si>
  <si>
    <t>Recht laut durch vielbefahrene Straße. Wenige Meter vom Stadtzentrum entfernt.
Zusatzkosten: Parkdauer ist auf die Nacht bis morgens um 10 Uhr beschränkt. Ab 10 Uhr ist mit Zusatzkosten zu rechnen.</t>
  </si>
  <si>
    <t>Möschwitz</t>
  </si>
  <si>
    <t>51</t>
  </si>
  <si>
    <t>50°32'21''N / 12°11'4''E</t>
  </si>
  <si>
    <t>#http://www.talsperre-poehl.de#</t>
  </si>
  <si>
    <t>02.11.2011</t>
  </si>
  <si>
    <t>Ein wunderschöner, ruhiger Campingplatz; direkt an der Talsperre mit exzellenten sanitären Einrichtungen.</t>
  </si>
  <si>
    <t>Plauen</t>
  </si>
  <si>
    <t>Neustadtplatz</t>
  </si>
  <si>
    <t>50°29'37''N / 12°8'27,3''E</t>
  </si>
  <si>
    <t>Parkplatz mit Bus- und Wohnmobilstellplätzen - kostenlos.</t>
  </si>
  <si>
    <t>Sachsen-Anhalt</t>
  </si>
  <si>
    <t>Wernigerode</t>
  </si>
  <si>
    <t>Am Anger</t>
  </si>
  <si>
    <t>51°50'19,8''N / 10°47'43,9''E</t>
  </si>
  <si>
    <t>24.04.2019</t>
  </si>
  <si>
    <t>Schleswig-Holstein</t>
  </si>
  <si>
    <t>Aukrug</t>
  </si>
  <si>
    <t>Bargfelder Straße</t>
  </si>
  <si>
    <t>33</t>
  </si>
  <si>
    <t>54°4'28''N / 9°47'30''E</t>
  </si>
  <si>
    <t>#http://www.wohnmobilstellplatz-aukrug.de#</t>
  </si>
  <si>
    <t>01.07.2012</t>
  </si>
  <si>
    <t>Mit dem Preis des Stellplatzes ist freier Eintritt in das benachbarte Schwimmbad möglich.</t>
  </si>
  <si>
    <t>Bad Segeberg</t>
  </si>
  <si>
    <t>Kastanienweg</t>
  </si>
  <si>
    <t>53°56'18,7''N / 10°18'53,31''E</t>
  </si>
  <si>
    <t>#http://www.womostellplatz-badsegeberg.de#</t>
  </si>
  <si>
    <t>26.07.2012</t>
  </si>
  <si>
    <t>Bad Segeberg hat jetzt einen "richtigen" Stellplatz, also nicht wie bisher nur gekennzeichnete Bereiche auf großen Parkplätzen. Der neue Stellplatz wird privat betrieben, liegt sehr zentral zwischen Altstadt, Fussgängerzone, Freilichttheater und Segeberger See.</t>
  </si>
  <si>
    <t>Langwedel</t>
  </si>
  <si>
    <t>Mühlenstraße</t>
  </si>
  <si>
    <t>30</t>
  </si>
  <si>
    <t>54°12'53''N / 9°55'10''E</t>
  </si>
  <si>
    <t>#http://www.caravanpark-sh.de#</t>
  </si>
  <si>
    <t>15.09.2012</t>
  </si>
  <si>
    <t>Ver- und Entsorgung ist vor Ort; wobei man bei der Versorgung 1€ zahlen muss. Entsorgung ist kostenfrei. An der Reception bekommt man einen Schlüssel fürs Waschhaus, was in 100m auf dem Campingplatz erreichbar ist. Dort ist auch eine Waschmaschine und ein Trockner. Außerdem kann man hier Brötchen bestellen, die einen direkt ans Wohnmobil gebracht werden.
Wer seine Ruhe haben will und einfach mal abschalten möchte ist hier genau richtig.</t>
  </si>
  <si>
    <t>Maasholm</t>
  </si>
  <si>
    <t>54°41'10''N / 9°59'32''E</t>
  </si>
  <si>
    <t>#http://www.maasholm.de/maasholm.html#</t>
  </si>
  <si>
    <t>27.10.2012</t>
  </si>
  <si>
    <t>Ein kleiner Laden ist vor Ort und frische Brötchen gibs beim Bäcker um die Ecke. Vom Hafen aus kann man mit dem Ausflugsschiff nach Schleimünde oder Kappeln fahren. Der Platz ist ruhig gelegen und man steht dort wirklich super. Internet gibt es Vor Ort über HotSpot.</t>
  </si>
  <si>
    <t>Schönberg</t>
  </si>
  <si>
    <t>Mittelstrand</t>
  </si>
  <si>
    <t>54°25'23,3''N / 10°23'25,4''E</t>
  </si>
  <si>
    <t>#http://www.stellplatz-mittelstrand.de/#</t>
  </si>
  <si>
    <t>07.07.2012</t>
  </si>
  <si>
    <t>Der Stellplatz liegt direkt hinter dem Deich und ist wunderbar um einfach abzuschalten. Ver- und Entsorgung kostenfrei. Untergrund ist befestigter Rasen.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</si>
</sst>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_(* \(#,##0.00\);_(* &quot;-&quot;??_);_(@_)"/>
    <numFmt numFmtId="167" formatCode="_(* #,##0_);_(* \(#,##0\);_(* &quot;-&quot;??_);_(@_)"/>
    <numFmt numFmtId="168" formatCode="#,##0.00000"/>
    <numFmt numFmtId="169" formatCode="_(* #,##0.000000_);_(* \(#,##0.000000\);_(* &quot;-&quot;??_);_(@_)"/>
    <numFmt numFmtId="170" formatCode="#,##0.00\ &quot;€&quot;"/>
  </numFmts>
  <fonts count="47">
    <font>
      <sz val="10"/>
      <color indexed="8"/>
      <name val="Arial"/>
      <family val="0"/>
    </font>
    <font>
      <sz val="11"/>
      <color indexed="8"/>
      <name val="Calibri"/>
      <family val="2"/>
    </font>
    <font>
      <sz val="8"/>
      <color indexed="8"/>
      <name val="Arial"/>
      <family val="2"/>
    </font>
    <font>
      <b/>
      <sz val="8"/>
      <color indexed="8"/>
      <name val="Arial"/>
      <family val="2"/>
    </font>
    <font>
      <b/>
      <sz val="24"/>
      <color indexed="8"/>
      <name val="Arial"/>
      <family val="2"/>
    </font>
    <font>
      <b/>
      <sz val="24"/>
      <color indexed="8"/>
      <name val="Calibri"/>
      <family val="2"/>
    </font>
    <font>
      <sz val="2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sz val="8"/>
      <name val="Segoe UI"/>
      <family val="2"/>
    </font>
    <font>
      <b/>
      <sz val="10"/>
      <color indexed="8"/>
      <name val="Calibri"/>
      <family val="2"/>
    </font>
    <font>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rgb="FFFF0000"/>
      </left>
      <right style="medium">
        <color rgb="FFFF0000"/>
      </right>
      <top style="medium">
        <color rgb="FFFF0000"/>
      </top>
      <bottom/>
    </border>
    <border>
      <left style="medium">
        <color rgb="FFFF0000"/>
      </left>
      <right style="medium">
        <color rgb="FFFF0000"/>
      </right>
      <top/>
      <bottom/>
    </border>
    <border>
      <left style="medium">
        <color rgb="FFFF0000"/>
      </left>
      <right style="medium">
        <color rgb="FFFF0000"/>
      </right>
      <top/>
      <bottom style="medium">
        <color rgb="FFFF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6"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5">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6" fillId="0" borderId="0" xfId="47" applyFont="1" applyFill="1" applyAlignment="1">
      <alignment horizontal="left" vertical="center" wrapText="1"/>
    </xf>
    <xf numFmtId="0" fontId="46" fillId="0" borderId="0" xfId="47" applyFont="1" applyAlignment="1">
      <alignment horizontal="left" vertical="center" wrapText="1"/>
    </xf>
    <xf numFmtId="0" fontId="36" fillId="0" borderId="0" xfId="47" applyFill="1" applyAlignment="1">
      <alignment horizontal="left" vertical="center" wrapText="1"/>
    </xf>
    <xf numFmtId="0" fontId="36" fillId="0" borderId="0" xfId="47" applyAlignment="1">
      <alignment horizontal="left" vertical="center" wrapText="1"/>
    </xf>
    <xf numFmtId="0" fontId="3" fillId="0" borderId="0" xfId="0" applyFont="1" applyFill="1" applyAlignment="1">
      <alignment horizontal="center" vertical="center" wrapText="1"/>
    </xf>
    <xf numFmtId="1" fontId="3" fillId="0" borderId="0" xfId="0" applyNumberFormat="1" applyFont="1" applyFill="1" applyAlignment="1">
      <alignment horizontal="left" vertical="center" wrapText="1"/>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2" fillId="0" borderId="0" xfId="0" applyNumberFormat="1" applyFont="1" applyAlignment="1">
      <alignment horizontal="left" vertical="center" wrapText="1"/>
    </xf>
    <xf numFmtId="0" fontId="0" fillId="0" borderId="0" xfId="0" applyAlignment="1">
      <alignment vertical="center"/>
    </xf>
    <xf numFmtId="0" fontId="0" fillId="0" borderId="0" xfId="0" applyFill="1" applyAlignment="1">
      <alignment vertical="center"/>
    </xf>
    <xf numFmtId="167" fontId="0" fillId="0" borderId="10" xfId="46" applyNumberFormat="1" applyFont="1" applyFill="1" applyBorder="1" applyAlignment="1" applyProtection="1">
      <alignment vertical="center"/>
      <protection locked="0"/>
    </xf>
    <xf numFmtId="167" fontId="0" fillId="0" borderId="11" xfId="46" applyNumberFormat="1" applyFont="1" applyFill="1" applyBorder="1" applyAlignment="1" applyProtection="1">
      <alignment vertical="center"/>
      <protection locked="0"/>
    </xf>
    <xf numFmtId="166" fontId="0" fillId="0" borderId="12" xfId="46" applyFont="1" applyFill="1" applyBorder="1" applyAlignment="1" applyProtection="1">
      <alignment vertical="center"/>
      <protection locked="0"/>
    </xf>
    <xf numFmtId="3" fontId="2" fillId="0" borderId="0" xfId="46" applyNumberFormat="1" applyFont="1" applyAlignment="1">
      <alignment horizontal="center" vertical="center" wrapText="1"/>
    </xf>
    <xf numFmtId="3" fontId="2" fillId="0" borderId="0" xfId="0" applyNumberFormat="1" applyFont="1" applyAlignment="1">
      <alignment horizontal="center" vertical="center" wrapText="1"/>
    </xf>
    <xf numFmtId="0" fontId="6" fillId="0" borderId="0" xfId="0" applyFont="1" applyAlignment="1">
      <alignment vertical="center"/>
    </xf>
    <xf numFmtId="0" fontId="36" fillId="0" borderId="0" xfId="47" applyAlignment="1">
      <alignment vertical="center"/>
    </xf>
    <xf numFmtId="0" fontId="2" fillId="0" borderId="0" xfId="0" applyFont="1" applyAlignment="1">
      <alignment vertical="center"/>
    </xf>
    <xf numFmtId="49" fontId="3"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168" fontId="2" fillId="0" borderId="0" xfId="46" applyNumberFormat="1" applyFont="1" applyAlignment="1">
      <alignment horizontal="center" vertical="center" wrapText="1"/>
    </xf>
    <xf numFmtId="1" fontId="3" fillId="0" borderId="0" xfId="46" applyNumberFormat="1" applyFont="1" applyAlignment="1">
      <alignment horizontal="center" vertical="center" wrapText="1"/>
    </xf>
    <xf numFmtId="1" fontId="0" fillId="0" borderId="0" xfId="0" applyNumberForma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Fill="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3"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169" fontId="0" fillId="0" borderId="0" xfId="46" applyNumberFormat="1" applyFont="1" applyAlignment="1">
      <alignment horizontal="center" vertical="center"/>
    </xf>
    <xf numFmtId="0" fontId="26" fillId="0" borderId="0" xfId="0" applyFont="1" applyAlignment="1">
      <alignment horizontal="center" vertical="center"/>
    </xf>
    <xf numFmtId="0" fontId="27" fillId="0" borderId="0" xfId="0" applyFont="1" applyAlignment="1">
      <alignment vertical="center"/>
    </xf>
    <xf numFmtId="49" fontId="27" fillId="0" borderId="0" xfId="0" applyNumberFormat="1" applyFont="1" applyAlignment="1">
      <alignment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ailingen.de/" TargetMode="External" /><Relationship Id="rId2" Type="http://schemas.openxmlformats.org/officeDocument/2006/relationships/hyperlink" Target="http://www.camping-klausenhorn.de/" TargetMode="External" /><Relationship Id="rId3" Type="http://schemas.openxmlformats.org/officeDocument/2006/relationships/hyperlink" Target="http://www.ladenburg.de/reisemobile.html" TargetMode="External" /><Relationship Id="rId4" Type="http://schemas.openxmlformats.org/officeDocument/2006/relationships/hyperlink" Target="http://www.schloss-lichtenstein.de/" TargetMode="External" /><Relationship Id="rId5" Type="http://schemas.openxmlformats.org/officeDocument/2006/relationships/hyperlink" Target="http://www.camping-neuostheim.de/" TargetMode="External" /><Relationship Id="rId6" Type="http://schemas.openxmlformats.org/officeDocument/2006/relationships/hyperlink" Target="http://www.camping-muenstertal.de/" TargetMode="External" /><Relationship Id="rId7" Type="http://schemas.openxmlformats.org/officeDocument/2006/relationships/hyperlink" Target="http://www.freizeitcenter-oberrhein.de/" TargetMode="External" /><Relationship Id="rId8" Type="http://schemas.openxmlformats.org/officeDocument/2006/relationships/hyperlink" Target="http://www.kaiser-therme.de/wohnmobilstellplatz/wohnmobil.html" TargetMode="External" /><Relationship Id="rId9" Type="http://schemas.openxmlformats.org/officeDocument/2006/relationships/hyperlink" Target="http://www.camping-bad-griesbach.de/" TargetMode="External" /><Relationship Id="rId10" Type="http://schemas.openxmlformats.org/officeDocument/2006/relationships/hyperlink" Target="http://www.rupertustherme.de/de/wohnmobilpark/" TargetMode="External" /><Relationship Id="rId11" Type="http://schemas.openxmlformats.org/officeDocument/2006/relationships/hyperlink" Target="http://www.burg-gruttenstein.com/" TargetMode="External" /><Relationship Id="rId12" Type="http://schemas.openxmlformats.org/officeDocument/2006/relationships/hyperlink" Target="http://www.schwabenhof.com/" TargetMode="External" /><Relationship Id="rId13" Type="http://schemas.openxmlformats.org/officeDocument/2006/relationships/hyperlink" Target="http://www.campingplatz-beilngries.de/" TargetMode="External" /><Relationship Id="rId14" Type="http://schemas.openxmlformats.org/officeDocument/2006/relationships/hyperlink" Target="http://www.kelheim.de/" TargetMode="External" /><Relationship Id="rId15" Type="http://schemas.openxmlformats.org/officeDocument/2006/relationships/hyperlink" Target="http://www.stadtwerke-landsberg.de/parken/parkplatz-waitzinger-wiese.html" TargetMode="External" /><Relationship Id="rId16" Type="http://schemas.openxmlformats.org/officeDocument/2006/relationships/hyperlink" Target="http://www.besenbeck.de/" TargetMode="External" /><Relationship Id="rId17" Type="http://schemas.openxmlformats.org/officeDocument/2006/relationships/hyperlink" Target="http://www.camping-brunnen.de/" TargetMode="External" /><Relationship Id="rId18" Type="http://schemas.openxmlformats.org/officeDocument/2006/relationships/hyperlink" Target="http://www.camping-bannwaldsee.de/" TargetMode="External" /><Relationship Id="rId19" Type="http://schemas.openxmlformats.org/officeDocument/2006/relationships/hyperlink" Target="http://www.wunsiedel.de/" TargetMode="External" /><Relationship Id="rId20" Type="http://schemas.openxmlformats.org/officeDocument/2006/relationships/hyperlink" Target="http://www.wunsiedel.de/tourismus/felsenlabyrinth" TargetMode="External" /><Relationship Id="rId21" Type="http://schemas.openxmlformats.org/officeDocument/2006/relationships/hyperlink" Target="http://www.stellplatz-berlin.de/" TargetMode="External" /><Relationship Id="rId22" Type="http://schemas.openxmlformats.org/officeDocument/2006/relationships/hyperlink" Target="http://www.koepenicker-hof.de/" TargetMode="External" /><Relationship Id="rId23" Type="http://schemas.openxmlformats.org/officeDocument/2006/relationships/hyperlink" Target="http://www.spreewald-caravan-camping.de/" TargetMode="External" /><Relationship Id="rId24" Type="http://schemas.openxmlformats.org/officeDocument/2006/relationships/hyperlink" Target="http://wohnmobilhafen-hamburg.de/" TargetMode="External" /><Relationship Id="rId25" Type="http://schemas.openxmlformats.org/officeDocument/2006/relationships/hyperlink" Target="http://www.edertaler-hof.de/" TargetMode="External" /><Relationship Id="rId26" Type="http://schemas.openxmlformats.org/officeDocument/2006/relationships/hyperlink" Target="http://www.reisemobilhafen-twistesee.de/" TargetMode="External" /><Relationship Id="rId27" Type="http://schemas.openxmlformats.org/officeDocument/2006/relationships/hyperlink" Target="http://www.fritzlar.de/" TargetMode="External" /><Relationship Id="rId28" Type="http://schemas.openxmlformats.org/officeDocument/2006/relationships/hyperlink" Target="http://www.lahncamping.de/" TargetMode="External" /><Relationship Id="rId29" Type="http://schemas.openxmlformats.org/officeDocument/2006/relationships/hyperlink" Target="http://www.doemitzer-hafen.de/" TargetMode="External" /><Relationship Id="rId30" Type="http://schemas.openxmlformats.org/officeDocument/2006/relationships/hyperlink" Target="http://www.camping-ecktannen.de/" TargetMode="External" /><Relationship Id="rId31" Type="http://schemas.openxmlformats.org/officeDocument/2006/relationships/hyperlink" Target="http://www.reisemobilpark-sagter-ems.de/" TargetMode="External" /><Relationship Id="rId32" Type="http://schemas.openxmlformats.org/officeDocument/2006/relationships/hyperlink" Target="http://www.moehnesee.de/" TargetMode="External" /><Relationship Id="rId33" Type="http://schemas.openxmlformats.org/officeDocument/2006/relationships/hyperlink" Target="http://www.womodo.de/" TargetMode="External" /><Relationship Id="rId34" Type="http://schemas.openxmlformats.org/officeDocument/2006/relationships/hyperlink" Target="http://www.goch.de/" TargetMode="External" /><Relationship Id="rId35" Type="http://schemas.openxmlformats.org/officeDocument/2006/relationships/hyperlink" Target="http://www.gronau.de/" TargetMode="External" /><Relationship Id="rId36" Type="http://schemas.openxmlformats.org/officeDocument/2006/relationships/hyperlink" Target="http://www.wohnmobilstellplatz-ruhrtal.de/" TargetMode="External" /><Relationship Id="rId37" Type="http://schemas.openxmlformats.org/officeDocument/2006/relationships/hyperlink" Target="http://www.schiedersee.de/wohnmobilhafen" TargetMode="External" /><Relationship Id="rId38" Type="http://schemas.openxmlformats.org/officeDocument/2006/relationships/hyperlink" Target="http://www.andernach.de/" TargetMode="External" /><Relationship Id="rId39" Type="http://schemas.openxmlformats.org/officeDocument/2006/relationships/hyperlink" Target="http://www.kernkastel-kues.de/" TargetMode="External" /><Relationship Id="rId40" Type="http://schemas.openxmlformats.org/officeDocument/2006/relationships/hyperlink" Target="http://burg-eltz.de/" TargetMode="External" /><Relationship Id="rId41" Type="http://schemas.openxmlformats.org/officeDocument/2006/relationships/hyperlink" Target="http://www.reifferscheid-hocheifel.de/" TargetMode="External" /><Relationship Id="rId42" Type="http://schemas.openxmlformats.org/officeDocument/2006/relationships/hyperlink" Target="http://www.reil-mosel.de/" TargetMode="External" /><Relationship Id="rId43" Type="http://schemas.openxmlformats.org/officeDocument/2006/relationships/hyperlink" Target="http://www.ostrauer-muehle.de/" TargetMode="External" /><Relationship Id="rId44" Type="http://schemas.openxmlformats.org/officeDocument/2006/relationships/hyperlink" Target="http://www.greifenbachstauweiher.de/" TargetMode="External" /><Relationship Id="rId45" Type="http://schemas.openxmlformats.org/officeDocument/2006/relationships/hyperlink" Target="http://www.talsperre-poehl.de/" TargetMode="External" /><Relationship Id="rId46" Type="http://schemas.openxmlformats.org/officeDocument/2006/relationships/hyperlink" Target="http://www.wohnmobilstellplatz-aukrug.de/" TargetMode="External" /><Relationship Id="rId47" Type="http://schemas.openxmlformats.org/officeDocument/2006/relationships/hyperlink" Target="http://www.womostellplatz-badsegeberg.de/" TargetMode="External" /><Relationship Id="rId48" Type="http://schemas.openxmlformats.org/officeDocument/2006/relationships/hyperlink" Target="http://www.caravanpark-sh.de/" TargetMode="External" /><Relationship Id="rId49" Type="http://schemas.openxmlformats.org/officeDocument/2006/relationships/hyperlink" Target="http://www.maasholm.de/maasholm.html" TargetMode="External" /><Relationship Id="rId50" Type="http://schemas.openxmlformats.org/officeDocument/2006/relationships/hyperlink" Target="http://www.stellplatz-mittelstrand.de/" TargetMode="External" /><Relationship Id="rId5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7"/>
  <sheetViews>
    <sheetView tabSelected="1" zoomScaleSheetLayoutView="100" zoomScalePageLayoutView="0" workbookViewId="0" topLeftCell="A1">
      <selection activeCell="A2" sqref="A2:I2"/>
    </sheetView>
  </sheetViews>
  <sheetFormatPr defaultColWidth="9.140625" defaultRowHeight="12.75"/>
  <cols>
    <col min="1" max="2" width="13.7109375" style="1" customWidth="1"/>
    <col min="3" max="3" width="7.7109375" style="1" customWidth="1"/>
    <col min="4" max="4" width="10.28125" style="1" bestFit="1" customWidth="1"/>
    <col min="5" max="5" width="6.00390625" style="2" customWidth="1"/>
    <col min="6" max="6" width="12.421875" style="3" bestFit="1" customWidth="1"/>
    <col min="7" max="7" width="19.57421875" style="3" bestFit="1" customWidth="1"/>
    <col min="8" max="8" width="6.7109375" style="28" customWidth="1"/>
    <col min="9" max="9" width="14.00390625" style="15" customWidth="1"/>
    <col min="10" max="10" width="31.57421875" style="3" customWidth="1"/>
    <col min="11" max="15" width="8.7109375" style="28" customWidth="1"/>
    <col min="16" max="17" width="8.7109375" style="2" customWidth="1"/>
    <col min="18" max="18" width="8.7109375" style="22" customWidth="1"/>
    <col min="19" max="26" width="8.7109375" style="2" customWidth="1"/>
    <col min="27" max="27" width="60.28125" style="1" customWidth="1"/>
    <col min="28" max="28" width="9.140625" style="13" customWidth="1"/>
    <col min="29" max="52" width="9.140625" style="1" customWidth="1"/>
    <col min="53" max="16384" width="9.140625" style="1" customWidth="1"/>
  </cols>
  <sheetData>
    <row r="1" spans="1:31" ht="30" customHeight="1">
      <c r="A1" s="41" t="s">
        <v>34</v>
      </c>
      <c r="B1" s="41"/>
      <c r="C1" s="41"/>
      <c r="D1" s="41"/>
      <c r="E1" s="41"/>
      <c r="F1" s="41"/>
      <c r="G1" s="41"/>
      <c r="H1" s="41"/>
      <c r="I1" s="41"/>
      <c r="J1" s="38" t="str">
        <f>A1</f>
        <v>Übersicht der Stell- und Campingplätze in Deutschland</v>
      </c>
      <c r="K1" s="38"/>
      <c r="L1" s="38"/>
      <c r="M1" s="38"/>
      <c r="N1" s="38"/>
      <c r="O1" s="38"/>
      <c r="P1" s="38"/>
      <c r="Q1" s="38"/>
      <c r="R1" s="38"/>
      <c r="S1" s="38"/>
      <c r="T1" s="38"/>
      <c r="U1" s="38" t="str">
        <f>J1</f>
        <v>Übersicht der Stell- und Campingplätze in Deutschland</v>
      </c>
      <c r="V1" s="38"/>
      <c r="W1" s="38"/>
      <c r="X1" s="38"/>
      <c r="Y1" s="38"/>
      <c r="Z1" s="38"/>
      <c r="AA1" s="38"/>
      <c r="AB1" s="38"/>
      <c r="AC1" s="36"/>
      <c r="AD1" s="36"/>
      <c r="AE1" s="36"/>
    </row>
    <row r="2" spans="1:31" ht="12.75" customHeight="1">
      <c r="A2" s="52" t="s">
        <v>37</v>
      </c>
      <c r="B2" s="52"/>
      <c r="C2" s="52"/>
      <c r="D2" s="52"/>
      <c r="E2" s="52"/>
      <c r="F2" s="52"/>
      <c r="G2" s="52"/>
      <c r="H2" s="52"/>
      <c r="I2" s="52"/>
      <c r="J2" s="39" t="str">
        <f>A2</f>
        <v>Stand: 03.04.2021 - E. Basler</v>
      </c>
      <c r="K2" s="39"/>
      <c r="L2" s="39"/>
      <c r="M2" s="39"/>
      <c r="N2" s="39"/>
      <c r="O2" s="39"/>
      <c r="P2" s="39"/>
      <c r="Q2" s="39"/>
      <c r="R2" s="39"/>
      <c r="S2" s="39"/>
      <c r="T2" s="39"/>
      <c r="U2" s="39" t="str">
        <f>J2</f>
        <v>Stand: 03.04.2021 - E. Basler</v>
      </c>
      <c r="V2" s="39"/>
      <c r="W2" s="39"/>
      <c r="X2" s="39"/>
      <c r="Y2" s="39"/>
      <c r="Z2" s="39"/>
      <c r="AA2" s="39"/>
      <c r="AB2" s="39"/>
      <c r="AC2" s="37"/>
      <c r="AD2" s="37"/>
      <c r="AE2" s="37"/>
    </row>
    <row r="4" spans="1:27" ht="11.25" customHeight="1">
      <c r="A4" s="44" t="s">
        <v>4</v>
      </c>
      <c r="B4" s="44" t="s">
        <v>16</v>
      </c>
      <c r="C4" s="42" t="s">
        <v>15</v>
      </c>
      <c r="D4" s="44" t="s">
        <v>5</v>
      </c>
      <c r="E4" s="44" t="s">
        <v>0</v>
      </c>
      <c r="F4" s="45" t="s">
        <v>1</v>
      </c>
      <c r="G4" s="45" t="s">
        <v>2</v>
      </c>
      <c r="H4" s="40" t="s">
        <v>3</v>
      </c>
      <c r="I4" s="47" t="s">
        <v>36</v>
      </c>
      <c r="J4" s="45" t="s">
        <v>9</v>
      </c>
      <c r="K4" s="48" t="s">
        <v>6</v>
      </c>
      <c r="L4" s="48"/>
      <c r="M4" s="48"/>
      <c r="N4" s="48"/>
      <c r="O4" s="40" t="s">
        <v>23</v>
      </c>
      <c r="P4" s="44" t="s">
        <v>24</v>
      </c>
      <c r="Q4" s="43" t="s">
        <v>25</v>
      </c>
      <c r="R4" s="46" t="s">
        <v>26</v>
      </c>
      <c r="S4" s="43" t="s">
        <v>27</v>
      </c>
      <c r="T4" s="43" t="s">
        <v>28</v>
      </c>
      <c r="U4" s="43" t="s">
        <v>29</v>
      </c>
      <c r="V4" s="43" t="s">
        <v>33</v>
      </c>
      <c r="W4" s="43"/>
      <c r="X4" s="43"/>
      <c r="Y4" s="42" t="s">
        <v>7</v>
      </c>
      <c r="Z4" s="42" t="s">
        <v>17</v>
      </c>
      <c r="AA4" s="42" t="s">
        <v>14</v>
      </c>
    </row>
    <row r="5" spans="1:36" ht="27" customHeight="1">
      <c r="A5" s="44"/>
      <c r="B5" s="44"/>
      <c r="C5" s="42"/>
      <c r="D5" s="44"/>
      <c r="E5" s="44"/>
      <c r="F5" s="45"/>
      <c r="G5" s="45"/>
      <c r="H5" s="40"/>
      <c r="I5" s="47"/>
      <c r="J5" s="45"/>
      <c r="K5" s="26" t="s">
        <v>10</v>
      </c>
      <c r="L5" s="26" t="s">
        <v>11</v>
      </c>
      <c r="M5" s="26" t="s">
        <v>12</v>
      </c>
      <c r="N5" s="26" t="s">
        <v>13</v>
      </c>
      <c r="O5" s="40"/>
      <c r="P5" s="44"/>
      <c r="Q5" s="43"/>
      <c r="R5" s="46"/>
      <c r="S5" s="43"/>
      <c r="T5" s="43"/>
      <c r="U5" s="43"/>
      <c r="V5" s="2" t="s">
        <v>30</v>
      </c>
      <c r="W5" s="2" t="s">
        <v>31</v>
      </c>
      <c r="X5" s="2" t="s">
        <v>32</v>
      </c>
      <c r="Y5" s="42"/>
      <c r="Z5" s="42"/>
      <c r="AA5" s="42"/>
      <c r="AB5" s="33" t="s">
        <v>18</v>
      </c>
      <c r="AJ5" s="33"/>
    </row>
    <row r="6" spans="1:21" ht="11.25">
      <c r="A6" s="44"/>
      <c r="B6" s="44"/>
      <c r="C6" s="42"/>
      <c r="D6" s="44"/>
      <c r="E6" s="11"/>
      <c r="F6" s="4"/>
      <c r="G6" s="4"/>
      <c r="H6" s="26"/>
      <c r="I6" s="12"/>
      <c r="J6" s="4"/>
      <c r="K6" s="26"/>
      <c r="L6" s="26"/>
      <c r="M6" s="26"/>
      <c r="N6" s="26"/>
      <c r="O6" s="26"/>
      <c r="P6" s="11"/>
      <c r="R6" s="21"/>
      <c r="T6" s="32"/>
      <c r="U6" s="32"/>
    </row>
    <row r="7" spans="1:42" ht="22.5">
      <c r="A7" s="3" t="s">
        <v>38</v>
      </c>
      <c r="B7" s="3" t="s">
        <v>39</v>
      </c>
      <c r="C7" s="2" t="s">
        <v>40</v>
      </c>
      <c r="D7" s="3" t="s">
        <v>41</v>
      </c>
      <c r="E7" s="5">
        <v>78176</v>
      </c>
      <c r="F7" s="6" t="s">
        <v>42</v>
      </c>
      <c r="G7" s="6" t="s">
        <v>43</v>
      </c>
      <c r="H7" s="27" t="s">
        <v>44</v>
      </c>
      <c r="I7" s="13" t="s">
        <v>45</v>
      </c>
      <c r="J7" s="9"/>
      <c r="K7" s="27" t="s">
        <v>46</v>
      </c>
      <c r="L7" s="27" t="s">
        <v>47</v>
      </c>
      <c r="M7" s="27" t="s">
        <v>47</v>
      </c>
      <c r="N7" s="27" t="s">
        <v>47</v>
      </c>
      <c r="O7" s="28" t="s">
        <v>48</v>
      </c>
      <c r="P7" s="5" t="s">
        <v>49</v>
      </c>
      <c r="Q7" s="2" t="s">
        <v>49</v>
      </c>
      <c r="R7" s="22" t="s">
        <v>49</v>
      </c>
      <c r="S7" s="2" t="s">
        <v>40</v>
      </c>
      <c r="T7" s="2" t="s">
        <v>50</v>
      </c>
      <c r="U7" s="2" t="s">
        <v>51</v>
      </c>
      <c r="V7" s="2" t="s">
        <v>40</v>
      </c>
      <c r="W7" s="2" t="s">
        <v>52</v>
      </c>
      <c r="X7" s="2" t="s">
        <v>40</v>
      </c>
      <c r="Y7" s="2" t="s">
        <v>53</v>
      </c>
      <c r="Z7" s="2" t="s">
        <v>54</v>
      </c>
      <c r="AA7" s="1" t="s">
        <v>55</v>
      </c>
      <c r="AB7" s="13">
        <f>6378.388*(ACOS(SIN(AO7*PI()/180)*SIN(Standort_Latitude*PI()/180)+COS(AO7*PI()/180)*COS(Standort_Latitude*PI()/180)*COS(Standort_Longitude*PI()/180-'Stellplatz-Übersicht'!AP7*PI()/180)))</f>
        <v>82.43038224527545</v>
      </c>
      <c r="AO7" s="1">
        <v>47.835277777777776</v>
      </c>
      <c r="AP7" s="1">
        <v>8.497777777777777</v>
      </c>
    </row>
    <row r="8" spans="1:42" ht="22.5">
      <c r="A8" s="3" t="s">
        <v>38</v>
      </c>
      <c r="B8" s="3" t="s">
        <v>39</v>
      </c>
      <c r="C8" s="2" t="s">
        <v>40</v>
      </c>
      <c r="D8" s="3" t="s">
        <v>41</v>
      </c>
      <c r="E8" s="5">
        <v>73642</v>
      </c>
      <c r="F8" s="6" t="s">
        <v>56</v>
      </c>
      <c r="G8" s="6" t="s">
        <v>57</v>
      </c>
      <c r="H8" s="28" t="s">
        <v>44</v>
      </c>
      <c r="I8" s="13" t="s">
        <v>58</v>
      </c>
      <c r="J8" s="9"/>
      <c r="K8" s="27" t="s">
        <v>59</v>
      </c>
      <c r="L8" s="27" t="s">
        <v>47</v>
      </c>
      <c r="M8" s="27" t="s">
        <v>47</v>
      </c>
      <c r="N8" s="27" t="s">
        <v>47</v>
      </c>
      <c r="O8" s="28" t="s">
        <v>49</v>
      </c>
      <c r="P8" s="5" t="s">
        <v>49</v>
      </c>
      <c r="Q8" s="2" t="s">
        <v>49</v>
      </c>
      <c r="R8" s="22" t="s">
        <v>49</v>
      </c>
      <c r="S8" s="2" t="s">
        <v>40</v>
      </c>
      <c r="T8" s="2" t="s">
        <v>50</v>
      </c>
      <c r="U8" s="2" t="s">
        <v>51</v>
      </c>
      <c r="V8" s="2" t="s">
        <v>40</v>
      </c>
      <c r="W8" s="2" t="s">
        <v>40</v>
      </c>
      <c r="X8" s="2" t="s">
        <v>60</v>
      </c>
      <c r="Y8" s="2" t="s">
        <v>61</v>
      </c>
      <c r="Z8" s="2" t="s">
        <v>54</v>
      </c>
      <c r="AA8" s="1" t="s">
        <v>62</v>
      </c>
      <c r="AB8" s="13">
        <f>6378.388*(ACOS(SIN(AO8*PI()/180)*SIN(Standort_Latitude*PI()/180)+COS(AO8*PI()/180)*COS(Standort_Latitude*PI()/180)*COS(Standort_Longitude*PI()/180-'Stellplatz-Übersicht'!AP8*PI()/180)))</f>
        <v>121.33791198004373</v>
      </c>
      <c r="AO8" s="1">
        <v>48.901916666666665</v>
      </c>
      <c r="AP8" s="1">
        <v>9.64075</v>
      </c>
    </row>
    <row r="9" spans="1:42" ht="22.5">
      <c r="A9" s="3" t="s">
        <v>38</v>
      </c>
      <c r="B9" s="3" t="s">
        <v>39</v>
      </c>
      <c r="C9" s="2" t="s">
        <v>52</v>
      </c>
      <c r="D9" s="3" t="s">
        <v>63</v>
      </c>
      <c r="E9" s="5">
        <v>73773</v>
      </c>
      <c r="F9" s="6" t="s">
        <v>64</v>
      </c>
      <c r="G9" s="6" t="s">
        <v>65</v>
      </c>
      <c r="H9" s="28" t="s">
        <v>44</v>
      </c>
      <c r="I9" s="13" t="s">
        <v>66</v>
      </c>
      <c r="J9" s="9"/>
      <c r="K9" s="27" t="s">
        <v>47</v>
      </c>
      <c r="L9" s="27" t="s">
        <v>47</v>
      </c>
      <c r="M9" s="27" t="s">
        <v>47</v>
      </c>
      <c r="N9" s="27" t="s">
        <v>47</v>
      </c>
      <c r="O9" s="28" t="s">
        <v>49</v>
      </c>
      <c r="P9" s="5" t="s">
        <v>49</v>
      </c>
      <c r="Q9" s="2" t="s">
        <v>49</v>
      </c>
      <c r="R9" s="22" t="s">
        <v>49</v>
      </c>
      <c r="S9" s="2" t="s">
        <v>40</v>
      </c>
      <c r="T9" s="2" t="s">
        <v>49</v>
      </c>
      <c r="U9" s="2" t="s">
        <v>67</v>
      </c>
      <c r="V9" s="2" t="s">
        <v>40</v>
      </c>
      <c r="W9" s="2" t="s">
        <v>40</v>
      </c>
      <c r="X9" s="2" t="s">
        <v>40</v>
      </c>
      <c r="Y9" s="2" t="s">
        <v>68</v>
      </c>
      <c r="Z9" s="2" t="s">
        <v>54</v>
      </c>
      <c r="AA9" s="1" t="s">
        <v>69</v>
      </c>
      <c r="AB9" s="13">
        <f>6378.388*(ACOS(SIN(AO9*PI()/180)*SIN(Standort_Latitude*PI()/180)+COS(AO9*PI()/180)*COS(Standort_Latitude*PI()/180)*COS(Standort_Longitude*PI()/180-'Stellplatz-Übersicht'!AP9*PI()/180)))</f>
        <v>98.80197158777888</v>
      </c>
      <c r="AO9" s="1">
        <v>48.75861111111111</v>
      </c>
      <c r="AP9" s="1">
        <v>9.386666666666667</v>
      </c>
    </row>
    <row r="10" spans="1:42" ht="56.25">
      <c r="A10" s="3" t="s">
        <v>38</v>
      </c>
      <c r="B10" s="3" t="s">
        <v>39</v>
      </c>
      <c r="C10" s="2" t="s">
        <v>52</v>
      </c>
      <c r="D10" s="3" t="s">
        <v>41</v>
      </c>
      <c r="E10" s="5">
        <v>77743</v>
      </c>
      <c r="F10" s="6" t="s">
        <v>70</v>
      </c>
      <c r="G10" s="6" t="s">
        <v>71</v>
      </c>
      <c r="H10" s="27" t="s">
        <v>44</v>
      </c>
      <c r="I10" s="13" t="s">
        <v>72</v>
      </c>
      <c r="J10" s="9"/>
      <c r="K10" s="27" t="s">
        <v>47</v>
      </c>
      <c r="L10" s="28" t="s">
        <v>47</v>
      </c>
      <c r="M10" s="28" t="s">
        <v>47</v>
      </c>
      <c r="N10" s="28" t="s">
        <v>47</v>
      </c>
      <c r="O10" s="28" t="s">
        <v>49</v>
      </c>
      <c r="P10" s="5" t="s">
        <v>49</v>
      </c>
      <c r="Q10" s="2" t="s">
        <v>49</v>
      </c>
      <c r="R10" s="22" t="s">
        <v>49</v>
      </c>
      <c r="S10" s="2" t="s">
        <v>40</v>
      </c>
      <c r="T10" s="2" t="s">
        <v>50</v>
      </c>
      <c r="U10" s="2" t="s">
        <v>51</v>
      </c>
      <c r="V10" s="2" t="s">
        <v>40</v>
      </c>
      <c r="W10" s="2" t="s">
        <v>40</v>
      </c>
      <c r="X10" s="2" t="s">
        <v>40</v>
      </c>
      <c r="Y10" s="2" t="s">
        <v>73</v>
      </c>
      <c r="Z10" s="2" t="s">
        <v>54</v>
      </c>
      <c r="AA10" s="1" t="s">
        <v>74</v>
      </c>
      <c r="AB10" s="13">
        <f>6378.388*(ACOS(SIN(AO10*PI()/180)*SIN(Standort_Latitude*PI()/180)+COS(AO10*PI()/180)*COS(Standort_Latitude*PI()/180)*COS(Standort_Longitude*PI()/180-'Stellplatz-Übersicht'!AP10*PI()/180)))</f>
        <v>22.308142175380844</v>
      </c>
      <c r="AO10" s="1">
        <v>48.49611111111111</v>
      </c>
      <c r="AP10" s="1">
        <v>7.791666666666667</v>
      </c>
    </row>
    <row r="11" spans="1:42" ht="22.5">
      <c r="A11" s="3" t="s">
        <v>38</v>
      </c>
      <c r="B11" s="3" t="s">
        <v>39</v>
      </c>
      <c r="C11" s="2" t="s">
        <v>40</v>
      </c>
      <c r="D11" s="3" t="s">
        <v>41</v>
      </c>
      <c r="E11" s="5">
        <v>67098</v>
      </c>
      <c r="F11" s="6" t="s">
        <v>75</v>
      </c>
      <c r="G11" s="6" t="s">
        <v>76</v>
      </c>
      <c r="H11" s="27" t="s">
        <v>44</v>
      </c>
      <c r="I11" s="13" t="s">
        <v>77</v>
      </c>
      <c r="J11" s="9"/>
      <c r="K11" s="27" t="s">
        <v>78</v>
      </c>
      <c r="L11" s="28" t="s">
        <v>47</v>
      </c>
      <c r="M11" s="28" t="s">
        <v>47</v>
      </c>
      <c r="N11" s="28" t="s">
        <v>47</v>
      </c>
      <c r="O11" s="28" t="s">
        <v>79</v>
      </c>
      <c r="P11" s="5" t="s">
        <v>49</v>
      </c>
      <c r="Q11" s="2" t="s">
        <v>49</v>
      </c>
      <c r="R11" s="22" t="s">
        <v>80</v>
      </c>
      <c r="S11" s="2" t="s">
        <v>52</v>
      </c>
      <c r="T11" s="2" t="s">
        <v>49</v>
      </c>
      <c r="U11" s="2" t="s">
        <v>81</v>
      </c>
      <c r="V11" s="2" t="s">
        <v>40</v>
      </c>
      <c r="W11" s="2" t="s">
        <v>40</v>
      </c>
      <c r="X11" s="2" t="s">
        <v>40</v>
      </c>
      <c r="Y11" s="2" t="s">
        <v>82</v>
      </c>
      <c r="Z11" s="2" t="s">
        <v>54</v>
      </c>
      <c r="AA11" s="1" t="s">
        <v>83</v>
      </c>
      <c r="AB11" s="13">
        <f>6378.388*(ACOS(SIN(AO11*PI()/180)*SIN(Standort_Latitude*PI()/180)+COS(AO11*PI()/180)*COS(Standort_Latitude*PI()/180)*COS(Standort_Longitude*PI()/180-'Stellplatz-Übersicht'!AP11*PI()/180)))</f>
        <v>105.35804897614305</v>
      </c>
      <c r="AO11" s="1">
        <v>49.469388888888886</v>
      </c>
      <c r="AP11" s="1">
        <v>8.1675</v>
      </c>
    </row>
    <row r="12" spans="1:42" ht="22.5">
      <c r="A12" s="3" t="s">
        <v>38</v>
      </c>
      <c r="B12" s="3" t="s">
        <v>39</v>
      </c>
      <c r="C12" s="2" t="s">
        <v>52</v>
      </c>
      <c r="D12" s="3" t="s">
        <v>63</v>
      </c>
      <c r="E12" s="5">
        <v>72074</v>
      </c>
      <c r="F12" s="6" t="s">
        <v>84</v>
      </c>
      <c r="G12" s="6" t="s">
        <v>85</v>
      </c>
      <c r="H12" s="27" t="s">
        <v>44</v>
      </c>
      <c r="I12" s="13" t="s">
        <v>86</v>
      </c>
      <c r="J12" s="9"/>
      <c r="K12" s="27" t="s">
        <v>47</v>
      </c>
      <c r="L12" s="28" t="s">
        <v>47</v>
      </c>
      <c r="M12" s="28" t="s">
        <v>47</v>
      </c>
      <c r="N12" s="28" t="s">
        <v>47</v>
      </c>
      <c r="O12" s="28" t="s">
        <v>49</v>
      </c>
      <c r="P12" s="2" t="s">
        <v>49</v>
      </c>
      <c r="Q12" s="2" t="s">
        <v>49</v>
      </c>
      <c r="R12" s="22" t="s">
        <v>49</v>
      </c>
      <c r="S12" s="2" t="s">
        <v>40</v>
      </c>
      <c r="T12" s="2" t="s">
        <v>49</v>
      </c>
      <c r="U12" s="2" t="s">
        <v>67</v>
      </c>
      <c r="V12" s="2" t="s">
        <v>40</v>
      </c>
      <c r="W12" s="2" t="s">
        <v>52</v>
      </c>
      <c r="X12" s="2" t="s">
        <v>40</v>
      </c>
      <c r="Y12" s="2" t="s">
        <v>87</v>
      </c>
      <c r="Z12" s="2" t="s">
        <v>54</v>
      </c>
      <c r="AA12" s="1" t="s">
        <v>88</v>
      </c>
      <c r="AB12" s="13">
        <f>6378.388*(ACOS(SIN(AO12*PI()/180)*SIN(Standort_Latitude*PI()/180)+COS(AO12*PI()/180)*COS(Standort_Latitude*PI()/180)*COS(Standort_Longitude*PI()/180-'Stellplatz-Übersicht'!AP12*PI()/180)))</f>
        <v>71.65695039868737</v>
      </c>
      <c r="AO12" s="1">
        <v>48.560916666666664</v>
      </c>
      <c r="AP12" s="1">
        <v>9.061805555555555</v>
      </c>
    </row>
    <row r="13" spans="1:42" ht="22.5">
      <c r="A13" s="3" t="s">
        <v>38</v>
      </c>
      <c r="B13" s="3" t="s">
        <v>39</v>
      </c>
      <c r="C13" s="2" t="s">
        <v>52</v>
      </c>
      <c r="D13" s="3" t="s">
        <v>63</v>
      </c>
      <c r="E13" s="5">
        <v>72074</v>
      </c>
      <c r="F13" s="6" t="s">
        <v>84</v>
      </c>
      <c r="G13" s="6" t="s">
        <v>89</v>
      </c>
      <c r="H13" s="28" t="s">
        <v>44</v>
      </c>
      <c r="I13" s="13" t="s">
        <v>90</v>
      </c>
      <c r="J13" s="9"/>
      <c r="K13" s="27" t="s">
        <v>47</v>
      </c>
      <c r="L13" s="28" t="s">
        <v>47</v>
      </c>
      <c r="M13" s="28" t="s">
        <v>47</v>
      </c>
      <c r="N13" s="28" t="s">
        <v>47</v>
      </c>
      <c r="O13" s="28" t="s">
        <v>49</v>
      </c>
      <c r="P13" s="5" t="s">
        <v>49</v>
      </c>
      <c r="Q13" s="2" t="s">
        <v>49</v>
      </c>
      <c r="R13" s="22" t="s">
        <v>49</v>
      </c>
      <c r="S13" s="2" t="s">
        <v>40</v>
      </c>
      <c r="T13" s="2" t="s">
        <v>49</v>
      </c>
      <c r="U13" s="2" t="s">
        <v>67</v>
      </c>
      <c r="V13" s="2" t="s">
        <v>40</v>
      </c>
      <c r="W13" s="2" t="s">
        <v>52</v>
      </c>
      <c r="X13" s="2" t="s">
        <v>40</v>
      </c>
      <c r="Y13" s="2" t="s">
        <v>87</v>
      </c>
      <c r="Z13" s="2" t="s">
        <v>54</v>
      </c>
      <c r="AA13" s="1" t="s">
        <v>91</v>
      </c>
      <c r="AB13" s="13">
        <f>6378.388*(ACOS(SIN(AO13*PI()/180)*SIN(Standort_Latitude*PI()/180)+COS(AO13*PI()/180)*COS(Standort_Latitude*PI()/180)*COS(Standort_Longitude*PI()/180-'Stellplatz-Übersicht'!AP13*PI()/180)))</f>
        <v>71.85031090297507</v>
      </c>
      <c r="AO13" s="1">
        <v>48.557694444444444</v>
      </c>
      <c r="AP13" s="1">
        <v>9.064666666666668</v>
      </c>
    </row>
    <row r="14" spans="1:42" ht="22.5">
      <c r="A14" s="3" t="s">
        <v>38</v>
      </c>
      <c r="B14" s="3" t="s">
        <v>39</v>
      </c>
      <c r="C14" s="2" t="s">
        <v>40</v>
      </c>
      <c r="D14" s="3" t="s">
        <v>41</v>
      </c>
      <c r="E14" s="5">
        <v>74354</v>
      </c>
      <c r="F14" s="6" t="s">
        <v>92</v>
      </c>
      <c r="G14" s="6" t="s">
        <v>93</v>
      </c>
      <c r="H14" s="27" t="s">
        <v>44</v>
      </c>
      <c r="I14" s="13" t="s">
        <v>94</v>
      </c>
      <c r="J14" s="9"/>
      <c r="K14" s="27" t="s">
        <v>59</v>
      </c>
      <c r="L14" s="28" t="s">
        <v>47</v>
      </c>
      <c r="M14" s="28" t="s">
        <v>47</v>
      </c>
      <c r="N14" s="28" t="s">
        <v>47</v>
      </c>
      <c r="O14" s="28" t="s">
        <v>79</v>
      </c>
      <c r="P14" s="2" t="s">
        <v>49</v>
      </c>
      <c r="Q14" s="2" t="s">
        <v>49</v>
      </c>
      <c r="R14" s="22" t="s">
        <v>80</v>
      </c>
      <c r="S14" s="2" t="s">
        <v>40</v>
      </c>
      <c r="T14" s="2" t="s">
        <v>49</v>
      </c>
      <c r="U14" s="2" t="s">
        <v>95</v>
      </c>
      <c r="V14" s="2" t="s">
        <v>40</v>
      </c>
      <c r="W14" s="2" t="s">
        <v>40</v>
      </c>
      <c r="X14" s="2" t="s">
        <v>40</v>
      </c>
      <c r="Y14" s="2" t="s">
        <v>96</v>
      </c>
      <c r="Z14" s="2" t="s">
        <v>54</v>
      </c>
      <c r="AA14" s="1" t="s">
        <v>97</v>
      </c>
      <c r="AB14" s="13">
        <f>6378.388*(ACOS(SIN(AO14*PI()/180)*SIN(Standort_Latitude*PI()/180)+COS(AO14*PI()/180)*COS(Standort_Latitude*PI()/180)*COS(Standort_Longitude*PI()/180-'Stellplatz-Übersicht'!AP14*PI()/180)))</f>
        <v>93.80873598330311</v>
      </c>
      <c r="AO14" s="1">
        <v>48.99777777777778</v>
      </c>
      <c r="AP14" s="1">
        <v>9.14861111111111</v>
      </c>
    </row>
    <row r="15" spans="1:42" ht="33.75">
      <c r="A15" s="3" t="s">
        <v>38</v>
      </c>
      <c r="B15" s="3" t="s">
        <v>39</v>
      </c>
      <c r="C15" s="2" t="s">
        <v>52</v>
      </c>
      <c r="D15" s="3" t="s">
        <v>41</v>
      </c>
      <c r="E15" s="5">
        <v>88400</v>
      </c>
      <c r="F15" s="6" t="s">
        <v>98</v>
      </c>
      <c r="G15" s="6" t="s">
        <v>99</v>
      </c>
      <c r="H15" s="28" t="s">
        <v>44</v>
      </c>
      <c r="I15" s="13" t="s">
        <v>100</v>
      </c>
      <c r="J15" s="7"/>
      <c r="K15" s="27" t="s">
        <v>47</v>
      </c>
      <c r="L15" s="28" t="s">
        <v>47</v>
      </c>
      <c r="M15" s="28" t="s">
        <v>47</v>
      </c>
      <c r="N15" s="28" t="s">
        <v>47</v>
      </c>
      <c r="O15" s="28" t="s">
        <v>49</v>
      </c>
      <c r="P15" s="5" t="s">
        <v>49</v>
      </c>
      <c r="Q15" s="2" t="s">
        <v>49</v>
      </c>
      <c r="R15" s="22" t="s">
        <v>49</v>
      </c>
      <c r="S15" s="2" t="s">
        <v>40</v>
      </c>
      <c r="T15" s="2" t="s">
        <v>49</v>
      </c>
      <c r="U15" s="2" t="s">
        <v>67</v>
      </c>
      <c r="V15" s="2" t="s">
        <v>40</v>
      </c>
      <c r="W15" s="2" t="s">
        <v>40</v>
      </c>
      <c r="X15" s="2" t="s">
        <v>40</v>
      </c>
      <c r="Y15" s="2" t="s">
        <v>101</v>
      </c>
      <c r="Z15" s="2" t="s">
        <v>54</v>
      </c>
      <c r="AA15" s="1" t="s">
        <v>102</v>
      </c>
      <c r="AB15" s="13">
        <f>6378.388*(ACOS(SIN(AO15*PI()/180)*SIN(Standort_Latitude*PI()/180)+COS(AO15*PI()/180)*COS(Standort_Latitude*PI()/180)*COS(Standort_Longitude*PI()/180-'Stellplatz-Übersicht'!AP15*PI()/180)))</f>
        <v>134.62787645268935</v>
      </c>
      <c r="AO15" s="1">
        <v>48.10297222222222</v>
      </c>
      <c r="AP15" s="1">
        <v>9.795666666666667</v>
      </c>
    </row>
    <row r="16" spans="1:42" ht="22.5">
      <c r="A16" s="3" t="s">
        <v>38</v>
      </c>
      <c r="B16" s="3" t="s">
        <v>39</v>
      </c>
      <c r="C16" s="2" t="s">
        <v>52</v>
      </c>
      <c r="D16" s="3" t="s">
        <v>63</v>
      </c>
      <c r="E16" s="5">
        <v>78351</v>
      </c>
      <c r="F16" s="6" t="s">
        <v>103</v>
      </c>
      <c r="G16" s="6" t="s">
        <v>104</v>
      </c>
      <c r="H16" s="28" t="s">
        <v>44</v>
      </c>
      <c r="I16" s="13" t="s">
        <v>105</v>
      </c>
      <c r="J16" s="9"/>
      <c r="K16" s="27" t="s">
        <v>47</v>
      </c>
      <c r="L16" s="28" t="s">
        <v>47</v>
      </c>
      <c r="M16" s="28" t="s">
        <v>47</v>
      </c>
      <c r="N16" s="28" t="s">
        <v>47</v>
      </c>
      <c r="O16" s="28" t="s">
        <v>49</v>
      </c>
      <c r="P16" s="5" t="s">
        <v>49</v>
      </c>
      <c r="Q16" s="2" t="s">
        <v>49</v>
      </c>
      <c r="R16" s="22" t="s">
        <v>49</v>
      </c>
      <c r="S16" s="2" t="s">
        <v>40</v>
      </c>
      <c r="T16" s="2" t="s">
        <v>49</v>
      </c>
      <c r="U16" s="2" t="s">
        <v>95</v>
      </c>
      <c r="V16" s="2" t="s">
        <v>40</v>
      </c>
      <c r="W16" s="2" t="s">
        <v>40</v>
      </c>
      <c r="X16" s="2" t="s">
        <v>60</v>
      </c>
      <c r="Y16" s="2" t="s">
        <v>106</v>
      </c>
      <c r="Z16" s="2" t="s">
        <v>54</v>
      </c>
      <c r="AA16" s="1" t="s">
        <v>107</v>
      </c>
      <c r="AB16" s="13">
        <f>6378.388*(ACOS(SIN(AO16*PI()/180)*SIN(Standort_Latitude*PI()/180)+COS(AO16*PI()/180)*COS(Standort_Latitude*PI()/180)*COS(Standort_Longitude*PI()/180-'Stellplatz-Übersicht'!AP16*PI()/180)))</f>
        <v>112.57838794100365</v>
      </c>
      <c r="AO16" s="1">
        <v>47.763888888888886</v>
      </c>
      <c r="AP16" s="1">
        <v>9.090277777777779</v>
      </c>
    </row>
    <row r="17" spans="1:42" ht="22.5">
      <c r="A17" s="3" t="s">
        <v>38</v>
      </c>
      <c r="B17" s="3" t="s">
        <v>39</v>
      </c>
      <c r="C17" s="2" t="s">
        <v>52</v>
      </c>
      <c r="D17" s="3" t="s">
        <v>63</v>
      </c>
      <c r="E17" s="5">
        <v>73728</v>
      </c>
      <c r="F17" s="6" t="s">
        <v>108</v>
      </c>
      <c r="G17" s="6" t="s">
        <v>109</v>
      </c>
      <c r="H17" s="27" t="s">
        <v>44</v>
      </c>
      <c r="I17" s="14" t="s">
        <v>110</v>
      </c>
      <c r="J17" s="9"/>
      <c r="K17" s="27" t="s">
        <v>47</v>
      </c>
      <c r="L17" s="27" t="s">
        <v>47</v>
      </c>
      <c r="M17" s="27" t="s">
        <v>47</v>
      </c>
      <c r="N17" s="27" t="s">
        <v>47</v>
      </c>
      <c r="O17" s="28" t="s">
        <v>49</v>
      </c>
      <c r="P17" s="5" t="s">
        <v>49</v>
      </c>
      <c r="Q17" s="2" t="s">
        <v>49</v>
      </c>
      <c r="R17" s="22" t="s">
        <v>49</v>
      </c>
      <c r="S17" s="2" t="s">
        <v>40</v>
      </c>
      <c r="T17" s="2" t="s">
        <v>49</v>
      </c>
      <c r="U17" s="2" t="s">
        <v>67</v>
      </c>
      <c r="V17" s="2" t="s">
        <v>40</v>
      </c>
      <c r="W17" s="2" t="s">
        <v>40</v>
      </c>
      <c r="X17" s="2" t="s">
        <v>40</v>
      </c>
      <c r="Y17" s="2" t="s">
        <v>111</v>
      </c>
      <c r="Z17" s="2" t="s">
        <v>54</v>
      </c>
      <c r="AA17" s="1" t="s">
        <v>112</v>
      </c>
      <c r="AB17" s="13">
        <f>6378.388*(ACOS(SIN(AO17*PI()/180)*SIN(Standort_Latitude*PI()/180)+COS(AO17*PI()/180)*COS(Standort_Latitude*PI()/180)*COS(Standort_Longitude*PI()/180-'Stellplatz-Übersicht'!AP17*PI()/180)))</f>
        <v>92.92669009231496</v>
      </c>
      <c r="AO17" s="1">
        <v>48.733333333333334</v>
      </c>
      <c r="AP17" s="1">
        <v>9.313888888888888</v>
      </c>
    </row>
    <row r="18" spans="1:42" ht="22.5">
      <c r="A18" s="3" t="s">
        <v>38</v>
      </c>
      <c r="B18" s="3" t="s">
        <v>39</v>
      </c>
      <c r="C18" s="2" t="s">
        <v>52</v>
      </c>
      <c r="D18" s="3" t="s">
        <v>41</v>
      </c>
      <c r="E18" s="5">
        <v>73728</v>
      </c>
      <c r="F18" s="6" t="s">
        <v>108</v>
      </c>
      <c r="G18" s="6" t="s">
        <v>113</v>
      </c>
      <c r="H18" s="27" t="s">
        <v>44</v>
      </c>
      <c r="I18" s="14" t="s">
        <v>114</v>
      </c>
      <c r="J18" s="9"/>
      <c r="K18" s="27" t="s">
        <v>47</v>
      </c>
      <c r="L18" s="27" t="s">
        <v>47</v>
      </c>
      <c r="M18" s="27" t="s">
        <v>47</v>
      </c>
      <c r="N18" s="27" t="s">
        <v>47</v>
      </c>
      <c r="O18" s="28" t="s">
        <v>49</v>
      </c>
      <c r="P18" s="2" t="s">
        <v>49</v>
      </c>
      <c r="Q18" s="2" t="s">
        <v>49</v>
      </c>
      <c r="R18" s="22" t="s">
        <v>49</v>
      </c>
      <c r="S18" s="2" t="s">
        <v>40</v>
      </c>
      <c r="T18" s="2" t="s">
        <v>49</v>
      </c>
      <c r="U18" s="2" t="s">
        <v>67</v>
      </c>
      <c r="V18" s="2" t="s">
        <v>40</v>
      </c>
      <c r="W18" s="2" t="s">
        <v>40</v>
      </c>
      <c r="X18" s="2" t="s">
        <v>40</v>
      </c>
      <c r="Y18" s="2" t="s">
        <v>111</v>
      </c>
      <c r="Z18" s="2" t="s">
        <v>54</v>
      </c>
      <c r="AA18" s="1" t="s">
        <v>115</v>
      </c>
      <c r="AB18" s="13">
        <f>6378.388*(ACOS(SIN(AO18*PI()/180)*SIN(Standort_Latitude*PI()/180)+COS(AO18*PI()/180)*COS(Standort_Latitude*PI()/180)*COS(Standort_Longitude*PI()/180-'Stellplatz-Übersicht'!AP18*PI()/180)))</f>
        <v>93.09296595710596</v>
      </c>
      <c r="AO18" s="1">
        <v>48.74638888888889</v>
      </c>
      <c r="AP18" s="1">
        <v>9.311111111111112</v>
      </c>
    </row>
    <row r="19" spans="1:42" ht="22.5">
      <c r="A19" s="3" t="s">
        <v>38</v>
      </c>
      <c r="B19" s="3" t="s">
        <v>39</v>
      </c>
      <c r="C19" s="2" t="s">
        <v>40</v>
      </c>
      <c r="D19" s="3" t="s">
        <v>41</v>
      </c>
      <c r="E19" s="5">
        <v>78262</v>
      </c>
      <c r="F19" s="6" t="s">
        <v>116</v>
      </c>
      <c r="G19" s="6" t="s">
        <v>117</v>
      </c>
      <c r="H19" s="27" t="s">
        <v>44</v>
      </c>
      <c r="I19" s="14" t="s">
        <v>118</v>
      </c>
      <c r="J19" s="9" t="s">
        <v>119</v>
      </c>
      <c r="K19" s="27" t="s">
        <v>120</v>
      </c>
      <c r="L19" s="27" t="s">
        <v>47</v>
      </c>
      <c r="M19" s="27" t="s">
        <v>47</v>
      </c>
      <c r="N19" s="27" t="s">
        <v>47</v>
      </c>
      <c r="O19" s="28" t="s">
        <v>121</v>
      </c>
      <c r="P19" s="5" t="s">
        <v>121</v>
      </c>
      <c r="Q19" s="2" t="s">
        <v>121</v>
      </c>
      <c r="R19" s="22" t="s">
        <v>121</v>
      </c>
      <c r="S19" s="2" t="s">
        <v>121</v>
      </c>
      <c r="T19" s="2" t="s">
        <v>121</v>
      </c>
      <c r="U19" s="2" t="s">
        <v>121</v>
      </c>
      <c r="V19" s="2" t="s">
        <v>121</v>
      </c>
      <c r="W19" s="2" t="s">
        <v>121</v>
      </c>
      <c r="X19" s="2" t="s">
        <v>121</v>
      </c>
      <c r="Y19" s="2" t="s">
        <v>122</v>
      </c>
      <c r="Z19" s="2" t="s">
        <v>123</v>
      </c>
      <c r="AA19" s="1" t="s">
        <v>124</v>
      </c>
      <c r="AB19" s="13">
        <f>6378.388*(ACOS(SIN(AO19*PI()/180)*SIN(Standort_Latitude*PI()/180)+COS(AO19*PI()/180)*COS(Standort_Latitude*PI()/180)*COS(Standort_Longitude*PI()/180-'Stellplatz-Übersicht'!AP19*PI()/180)))</f>
        <v>105.19859140064278</v>
      </c>
      <c r="AO19" s="1">
        <v>47.6905</v>
      </c>
      <c r="AP19" s="1">
        <v>8.757138888888889</v>
      </c>
    </row>
    <row r="20" spans="1:42" ht="22.5">
      <c r="A20" s="3" t="s">
        <v>38</v>
      </c>
      <c r="B20" s="3" t="s">
        <v>39</v>
      </c>
      <c r="C20" s="2" t="s">
        <v>52</v>
      </c>
      <c r="D20" s="3" t="s">
        <v>63</v>
      </c>
      <c r="E20" s="5">
        <v>73033</v>
      </c>
      <c r="F20" s="6" t="s">
        <v>125</v>
      </c>
      <c r="G20" s="6" t="s">
        <v>126</v>
      </c>
      <c r="H20" s="27" t="s">
        <v>44</v>
      </c>
      <c r="I20" s="14" t="s">
        <v>127</v>
      </c>
      <c r="J20" s="9"/>
      <c r="K20" s="27" t="s">
        <v>47</v>
      </c>
      <c r="L20" s="27" t="s">
        <v>47</v>
      </c>
      <c r="M20" s="27" t="s">
        <v>47</v>
      </c>
      <c r="N20" s="27" t="s">
        <v>47</v>
      </c>
      <c r="O20" s="28" t="s">
        <v>49</v>
      </c>
      <c r="P20" s="2" t="s">
        <v>49</v>
      </c>
      <c r="Q20" s="2" t="s">
        <v>49</v>
      </c>
      <c r="R20" s="22" t="s">
        <v>49</v>
      </c>
      <c r="S20" s="2" t="s">
        <v>40</v>
      </c>
      <c r="T20" s="2" t="s">
        <v>49</v>
      </c>
      <c r="U20" s="2" t="s">
        <v>67</v>
      </c>
      <c r="V20" s="2" t="s">
        <v>40</v>
      </c>
      <c r="W20" s="2" t="s">
        <v>40</v>
      </c>
      <c r="X20" s="2" t="s">
        <v>40</v>
      </c>
      <c r="Y20" s="2" t="s">
        <v>128</v>
      </c>
      <c r="Z20" s="2" t="s">
        <v>54</v>
      </c>
      <c r="AA20" s="1" t="s">
        <v>129</v>
      </c>
      <c r="AB20" s="13">
        <f>6378.388*(ACOS(SIN(AO20*PI()/180)*SIN(Standort_Latitude*PI()/180)+COS(AO20*PI()/180)*COS(Standort_Latitude*PI()/180)*COS(Standort_Longitude*PI()/180-'Stellplatz-Übersicht'!AP20*PI()/180)))</f>
        <v>116.4494174038734</v>
      </c>
      <c r="AO20" s="1">
        <v>48.71111111111111</v>
      </c>
      <c r="AP20" s="1">
        <v>9.648055555555555</v>
      </c>
    </row>
    <row r="21" spans="1:42" ht="22.5">
      <c r="A21" s="3" t="s">
        <v>38</v>
      </c>
      <c r="B21" s="3" t="s">
        <v>39</v>
      </c>
      <c r="C21" s="2" t="s">
        <v>52</v>
      </c>
      <c r="D21" s="3" t="s">
        <v>41</v>
      </c>
      <c r="E21" s="5">
        <v>72584</v>
      </c>
      <c r="F21" s="6" t="s">
        <v>130</v>
      </c>
      <c r="G21" s="6" t="s">
        <v>131</v>
      </c>
      <c r="H21" s="27" t="s">
        <v>44</v>
      </c>
      <c r="I21" s="14" t="s">
        <v>132</v>
      </c>
      <c r="J21" s="9"/>
      <c r="K21" s="27" t="s">
        <v>47</v>
      </c>
      <c r="L21" s="27" t="s">
        <v>47</v>
      </c>
      <c r="M21" s="27" t="s">
        <v>47</v>
      </c>
      <c r="N21" s="27" t="s">
        <v>47</v>
      </c>
      <c r="O21" s="28" t="s">
        <v>79</v>
      </c>
      <c r="P21" s="5" t="s">
        <v>49</v>
      </c>
      <c r="Q21" s="2" t="s">
        <v>49</v>
      </c>
      <c r="R21" s="22" t="s">
        <v>121</v>
      </c>
      <c r="S21" s="2" t="s">
        <v>121</v>
      </c>
      <c r="T21" s="2" t="s">
        <v>49</v>
      </c>
      <c r="U21" s="2" t="s">
        <v>95</v>
      </c>
      <c r="V21" s="2" t="s">
        <v>40</v>
      </c>
      <c r="W21" s="2" t="s">
        <v>40</v>
      </c>
      <c r="X21" s="2" t="s">
        <v>40</v>
      </c>
      <c r="Y21" s="2" t="s">
        <v>133</v>
      </c>
      <c r="Z21" s="2" t="s">
        <v>54</v>
      </c>
      <c r="AA21" s="1" t="s">
        <v>134</v>
      </c>
      <c r="AB21" s="13">
        <f>6378.388*(ACOS(SIN(AO21*PI()/180)*SIN(Standort_Latitude*PI()/180)+COS(AO21*PI()/180)*COS(Standort_Latitude*PI()/180)*COS(Standort_Longitude*PI()/180-'Stellplatz-Übersicht'!AP21*PI()/180)))</f>
        <v>97.38053305367896</v>
      </c>
      <c r="AO21" s="1">
        <v>48.52583333333333</v>
      </c>
      <c r="AP21" s="1">
        <v>9.411944444444444</v>
      </c>
    </row>
    <row r="22" spans="1:42" ht="22.5">
      <c r="A22" s="3" t="s">
        <v>38</v>
      </c>
      <c r="B22" s="3" t="s">
        <v>39</v>
      </c>
      <c r="C22" s="2" t="s">
        <v>40</v>
      </c>
      <c r="D22" s="3" t="s">
        <v>41</v>
      </c>
      <c r="E22" s="5">
        <v>78462</v>
      </c>
      <c r="F22" s="6" t="s">
        <v>135</v>
      </c>
      <c r="G22" s="6" t="s">
        <v>136</v>
      </c>
      <c r="H22" s="27" t="s">
        <v>44</v>
      </c>
      <c r="I22" s="14" t="s">
        <v>137</v>
      </c>
      <c r="J22" s="9"/>
      <c r="K22" s="27" t="s">
        <v>138</v>
      </c>
      <c r="L22" s="27" t="s">
        <v>47</v>
      </c>
      <c r="M22" s="27" t="s">
        <v>47</v>
      </c>
      <c r="N22" s="27" t="s">
        <v>47</v>
      </c>
      <c r="O22" s="28" t="s">
        <v>49</v>
      </c>
      <c r="P22" s="5" t="s">
        <v>49</v>
      </c>
      <c r="Q22" s="2" t="s">
        <v>49</v>
      </c>
      <c r="R22" s="22" t="s">
        <v>49</v>
      </c>
      <c r="S22" s="2" t="s">
        <v>40</v>
      </c>
      <c r="T22" s="2" t="s">
        <v>50</v>
      </c>
      <c r="U22" s="2" t="s">
        <v>67</v>
      </c>
      <c r="V22" s="2" t="s">
        <v>40</v>
      </c>
      <c r="W22" s="2" t="s">
        <v>40</v>
      </c>
      <c r="X22" s="2" t="s">
        <v>40</v>
      </c>
      <c r="Y22" s="2" t="s">
        <v>139</v>
      </c>
      <c r="Z22" s="2" t="s">
        <v>54</v>
      </c>
      <c r="AA22" s="1" t="s">
        <v>140</v>
      </c>
      <c r="AB22" s="13">
        <f>6378.388*(ACOS(SIN(AO22*PI()/180)*SIN(Standort_Latitude*PI()/180)+COS(AO22*PI()/180)*COS(Standort_Latitude*PI()/180)*COS(Standort_Longitude*PI()/180-'Stellplatz-Übersicht'!AP22*PI()/180)))</f>
        <v>125.4455888448436</v>
      </c>
      <c r="AO22" s="1">
        <v>47.6575</v>
      </c>
      <c r="AP22" s="1">
        <v>9.169166666666667</v>
      </c>
    </row>
    <row r="23" spans="1:42" ht="25.5">
      <c r="A23" s="3" t="s">
        <v>38</v>
      </c>
      <c r="B23" s="3" t="s">
        <v>39</v>
      </c>
      <c r="C23" s="2" t="s">
        <v>40</v>
      </c>
      <c r="D23" s="3" t="s">
        <v>141</v>
      </c>
      <c r="E23" s="5">
        <v>78465</v>
      </c>
      <c r="F23" s="6" t="s">
        <v>142</v>
      </c>
      <c r="G23" s="6" t="s">
        <v>143</v>
      </c>
      <c r="H23" s="28" t="s">
        <v>144</v>
      </c>
      <c r="I23" s="14" t="s">
        <v>145</v>
      </c>
      <c r="J23" s="10" t="s">
        <v>146</v>
      </c>
      <c r="K23" s="28" t="s">
        <v>147</v>
      </c>
      <c r="L23" s="28" t="s">
        <v>47</v>
      </c>
      <c r="M23" s="28" t="s">
        <v>47</v>
      </c>
      <c r="N23" s="28" t="s">
        <v>47</v>
      </c>
      <c r="O23" s="28" t="s">
        <v>148</v>
      </c>
      <c r="P23" s="5" t="s">
        <v>49</v>
      </c>
      <c r="Q23" s="2" t="s">
        <v>148</v>
      </c>
      <c r="R23" s="22" t="s">
        <v>121</v>
      </c>
      <c r="S23" s="2" t="s">
        <v>121</v>
      </c>
      <c r="T23" s="2" t="s">
        <v>50</v>
      </c>
      <c r="U23" s="2" t="s">
        <v>81</v>
      </c>
      <c r="V23" s="2" t="s">
        <v>40</v>
      </c>
      <c r="W23" s="2" t="s">
        <v>40</v>
      </c>
      <c r="X23" s="2" t="s">
        <v>60</v>
      </c>
      <c r="Y23" s="2" t="s">
        <v>149</v>
      </c>
      <c r="Z23" s="2" t="s">
        <v>54</v>
      </c>
      <c r="AA23" s="1" t="s">
        <v>150</v>
      </c>
      <c r="AB23" s="13">
        <f>6378.388*(ACOS(SIN(AO23*PI()/180)*SIN(Standort_Latitude*PI()/180)+COS(AO23*PI()/180)*COS(Standort_Latitude*PI()/180)*COS(Standort_Longitude*PI()/180-'Stellplatz-Übersicht'!AP23*PI()/180)))</f>
        <v>116.9112610532183</v>
      </c>
      <c r="AO23" s="1">
        <v>47.745555555555555</v>
      </c>
      <c r="AP23" s="1">
        <v>9.146944444444445</v>
      </c>
    </row>
    <row r="24" spans="1:42" ht="25.5">
      <c r="A24" s="3" t="s">
        <v>38</v>
      </c>
      <c r="B24" s="3" t="s">
        <v>39</v>
      </c>
      <c r="C24" s="2" t="s">
        <v>40</v>
      </c>
      <c r="D24" s="3" t="s">
        <v>41</v>
      </c>
      <c r="E24" s="5">
        <v>68526</v>
      </c>
      <c r="F24" s="6" t="s">
        <v>151</v>
      </c>
      <c r="G24" s="6" t="s">
        <v>152</v>
      </c>
      <c r="H24" s="27" t="s">
        <v>153</v>
      </c>
      <c r="I24" s="14" t="s">
        <v>154</v>
      </c>
      <c r="J24" s="9" t="s">
        <v>155</v>
      </c>
      <c r="K24" s="27" t="s">
        <v>120</v>
      </c>
      <c r="L24" s="27" t="s">
        <v>47</v>
      </c>
      <c r="M24" s="27" t="s">
        <v>47</v>
      </c>
      <c r="N24" s="27" t="s">
        <v>47</v>
      </c>
      <c r="O24" s="28" t="s">
        <v>79</v>
      </c>
      <c r="P24" s="5" t="s">
        <v>49</v>
      </c>
      <c r="Q24" s="2" t="s">
        <v>49</v>
      </c>
      <c r="R24" s="22" t="s">
        <v>49</v>
      </c>
      <c r="S24" s="2" t="s">
        <v>40</v>
      </c>
      <c r="T24" s="2" t="s">
        <v>50</v>
      </c>
      <c r="U24" s="2" t="s">
        <v>95</v>
      </c>
      <c r="V24" s="2" t="s">
        <v>40</v>
      </c>
      <c r="W24" s="2" t="s">
        <v>40</v>
      </c>
      <c r="X24" s="2" t="s">
        <v>40</v>
      </c>
      <c r="Y24" s="2" t="s">
        <v>156</v>
      </c>
      <c r="Z24" s="2" t="s">
        <v>54</v>
      </c>
      <c r="AA24" s="1" t="s">
        <v>157</v>
      </c>
      <c r="AB24" s="13">
        <f>6378.388*(ACOS(SIN(AO24*PI()/180)*SIN(Standort_Latitude*PI()/180)+COS(AO24*PI()/180)*COS(Standort_Latitude*PI()/180)*COS(Standort_Longitude*PI()/180-'Stellplatz-Übersicht'!AP24*PI()/180)))</f>
        <v>111.60183798600542</v>
      </c>
      <c r="AO24" s="1">
        <v>49.46611111111111</v>
      </c>
      <c r="AP24" s="1">
        <v>8.614722222222222</v>
      </c>
    </row>
    <row r="25" spans="1:42" ht="25.5">
      <c r="A25" s="3" t="s">
        <v>38</v>
      </c>
      <c r="B25" s="3" t="s">
        <v>39</v>
      </c>
      <c r="C25" s="2" t="s">
        <v>40</v>
      </c>
      <c r="D25" s="3" t="s">
        <v>63</v>
      </c>
      <c r="E25" s="5">
        <v>72805</v>
      </c>
      <c r="F25" s="6" t="s">
        <v>158</v>
      </c>
      <c r="G25" s="6"/>
      <c r="H25" s="27" t="s">
        <v>44</v>
      </c>
      <c r="I25" s="14" t="s">
        <v>159</v>
      </c>
      <c r="J25" s="9" t="s">
        <v>160</v>
      </c>
      <c r="K25" s="28" t="s">
        <v>161</v>
      </c>
      <c r="L25" s="28" t="s">
        <v>47</v>
      </c>
      <c r="M25" s="28" t="s">
        <v>47</v>
      </c>
      <c r="N25" s="28" t="s">
        <v>47</v>
      </c>
      <c r="O25" s="28" t="s">
        <v>49</v>
      </c>
      <c r="P25" s="5" t="s">
        <v>49</v>
      </c>
      <c r="Q25" s="2" t="s">
        <v>49</v>
      </c>
      <c r="R25" s="22" t="s">
        <v>49</v>
      </c>
      <c r="S25" s="2" t="s">
        <v>40</v>
      </c>
      <c r="T25" s="2" t="s">
        <v>49</v>
      </c>
      <c r="U25" s="2" t="s">
        <v>67</v>
      </c>
      <c r="V25" s="2" t="s">
        <v>40</v>
      </c>
      <c r="W25" s="2" t="s">
        <v>52</v>
      </c>
      <c r="X25" s="2" t="s">
        <v>40</v>
      </c>
      <c r="Y25" s="2" t="s">
        <v>162</v>
      </c>
      <c r="Z25" s="2" t="s">
        <v>54</v>
      </c>
      <c r="AA25" s="1" t="s">
        <v>163</v>
      </c>
      <c r="AB25" s="13">
        <f>6378.388*(ACOS(SIN(AO25*PI()/180)*SIN(Standort_Latitude*PI()/180)+COS(AO25*PI()/180)*COS(Standort_Latitude*PI()/180)*COS(Standort_Longitude*PI()/180-'Stellplatz-Übersicht'!AP25*PI()/180)))</f>
        <v>87.04347588856216</v>
      </c>
      <c r="AO25" s="1">
        <v>48.404444444444444</v>
      </c>
      <c r="AP25" s="1">
        <v>9.256388888888889</v>
      </c>
    </row>
    <row r="26" spans="1:42" ht="22.5">
      <c r="A26" s="3" t="s">
        <v>38</v>
      </c>
      <c r="B26" s="3" t="s">
        <v>39</v>
      </c>
      <c r="C26" s="2" t="s">
        <v>52</v>
      </c>
      <c r="D26" s="3" t="s">
        <v>63</v>
      </c>
      <c r="E26" s="5">
        <v>71634</v>
      </c>
      <c r="F26" s="6" t="s">
        <v>164</v>
      </c>
      <c r="G26" s="6" t="s">
        <v>165</v>
      </c>
      <c r="H26" s="27" t="s">
        <v>44</v>
      </c>
      <c r="I26" s="14" t="s">
        <v>166</v>
      </c>
      <c r="J26" s="9"/>
      <c r="K26" s="27" t="s">
        <v>47</v>
      </c>
      <c r="L26" s="27" t="s">
        <v>47</v>
      </c>
      <c r="M26" s="27" t="s">
        <v>47</v>
      </c>
      <c r="N26" s="27" t="s">
        <v>47</v>
      </c>
      <c r="O26" s="28" t="s">
        <v>49</v>
      </c>
      <c r="P26" s="5" t="s">
        <v>49</v>
      </c>
      <c r="Q26" s="2" t="s">
        <v>49</v>
      </c>
      <c r="R26" s="22" t="s">
        <v>49</v>
      </c>
      <c r="S26" s="2" t="s">
        <v>40</v>
      </c>
      <c r="T26" s="2" t="s">
        <v>49</v>
      </c>
      <c r="U26" s="2" t="s">
        <v>95</v>
      </c>
      <c r="V26" s="2" t="s">
        <v>40</v>
      </c>
      <c r="W26" s="2" t="s">
        <v>40</v>
      </c>
      <c r="X26" s="2" t="s">
        <v>40</v>
      </c>
      <c r="Y26" s="2" t="s">
        <v>87</v>
      </c>
      <c r="Z26" s="2" t="s">
        <v>54</v>
      </c>
      <c r="AA26" s="1" t="s">
        <v>167</v>
      </c>
      <c r="AB26" s="13">
        <f>6378.388*(ACOS(SIN(AO26*PI()/180)*SIN(Standort_Latitude*PI()/180)+COS(AO26*PI()/180)*COS(Standort_Latitude*PI()/180)*COS(Standort_Longitude*PI()/180-'Stellplatz-Übersicht'!AP26*PI()/180)))</f>
        <v>90.72871327459173</v>
      </c>
      <c r="AO26" s="1">
        <v>48.918055555555554</v>
      </c>
      <c r="AP26" s="1">
        <v>9.172777777777778</v>
      </c>
    </row>
    <row r="27" spans="1:42" ht="25.5">
      <c r="A27" s="3" t="s">
        <v>38</v>
      </c>
      <c r="B27" s="3" t="s">
        <v>39</v>
      </c>
      <c r="C27" s="2" t="s">
        <v>40</v>
      </c>
      <c r="D27" s="3" t="s">
        <v>141</v>
      </c>
      <c r="E27" s="5">
        <v>68163</v>
      </c>
      <c r="F27" s="6" t="s">
        <v>168</v>
      </c>
      <c r="G27" s="6" t="s">
        <v>169</v>
      </c>
      <c r="H27" s="28" t="s">
        <v>170</v>
      </c>
      <c r="I27" s="14" t="s">
        <v>171</v>
      </c>
      <c r="J27" s="9" t="s">
        <v>172</v>
      </c>
      <c r="K27" s="27" t="s">
        <v>46</v>
      </c>
      <c r="L27" s="27" t="s">
        <v>173</v>
      </c>
      <c r="M27" s="27" t="s">
        <v>174</v>
      </c>
      <c r="N27" s="27" t="s">
        <v>47</v>
      </c>
      <c r="O27" s="28" t="s">
        <v>175</v>
      </c>
      <c r="P27" s="5" t="s">
        <v>49</v>
      </c>
      <c r="Q27" s="2" t="s">
        <v>49</v>
      </c>
      <c r="R27" s="22" t="s">
        <v>121</v>
      </c>
      <c r="S27" s="2" t="s">
        <v>121</v>
      </c>
      <c r="T27" s="2" t="s">
        <v>50</v>
      </c>
      <c r="U27" s="2" t="s">
        <v>81</v>
      </c>
      <c r="V27" s="2" t="s">
        <v>40</v>
      </c>
      <c r="W27" s="2" t="s">
        <v>40</v>
      </c>
      <c r="X27" s="2" t="s">
        <v>40</v>
      </c>
      <c r="Y27" s="2" t="s">
        <v>176</v>
      </c>
      <c r="Z27" s="2" t="s">
        <v>54</v>
      </c>
      <c r="AA27" s="1" t="s">
        <v>177</v>
      </c>
      <c r="AB27" s="13">
        <f>6378.388*(ACOS(SIN(AO27*PI()/180)*SIN(Standort_Latitude*PI()/180)+COS(AO27*PI()/180)*COS(Standort_Latitude*PI()/180)*COS(Standort_Longitude*PI()/180-'Stellplatz-Übersicht'!AP27*PI()/180)))</f>
        <v>110.69426231320013</v>
      </c>
      <c r="AO27" s="1">
        <v>49.47638888888889</v>
      </c>
      <c r="AP27" s="1">
        <v>8.528333333333334</v>
      </c>
    </row>
    <row r="28" spans="1:42" ht="22.5">
      <c r="A28" s="3" t="s">
        <v>38</v>
      </c>
      <c r="B28" s="3" t="s">
        <v>39</v>
      </c>
      <c r="C28" s="2" t="s">
        <v>40</v>
      </c>
      <c r="D28" s="3" t="s">
        <v>41</v>
      </c>
      <c r="E28" s="5">
        <v>72555</v>
      </c>
      <c r="F28" s="6" t="s">
        <v>178</v>
      </c>
      <c r="G28" s="6" t="s">
        <v>179</v>
      </c>
      <c r="H28" s="28" t="s">
        <v>44</v>
      </c>
      <c r="I28" s="13" t="s">
        <v>180</v>
      </c>
      <c r="J28" s="9"/>
      <c r="K28" s="27" t="s">
        <v>120</v>
      </c>
      <c r="L28" s="27" t="s">
        <v>47</v>
      </c>
      <c r="M28" s="27" t="s">
        <v>47</v>
      </c>
      <c r="N28" s="27" t="s">
        <v>47</v>
      </c>
      <c r="O28" s="28" t="s">
        <v>148</v>
      </c>
      <c r="P28" s="5" t="s">
        <v>49</v>
      </c>
      <c r="Q28" s="2" t="s">
        <v>49</v>
      </c>
      <c r="R28" s="22" t="s">
        <v>148</v>
      </c>
      <c r="S28" s="2" t="s">
        <v>52</v>
      </c>
      <c r="T28" s="2" t="s">
        <v>49</v>
      </c>
      <c r="U28" s="2" t="s">
        <v>95</v>
      </c>
      <c r="V28" s="2" t="s">
        <v>40</v>
      </c>
      <c r="W28" s="2" t="s">
        <v>40</v>
      </c>
      <c r="X28" s="2" t="s">
        <v>40</v>
      </c>
      <c r="Y28" s="2" t="s">
        <v>133</v>
      </c>
      <c r="Z28" s="2" t="s">
        <v>54</v>
      </c>
      <c r="AA28" s="1" t="s">
        <v>181</v>
      </c>
      <c r="AB28" s="13">
        <f>6378.388*(ACOS(SIN(AO28*PI()/180)*SIN(Standort_Latitude*PI()/180)+COS(AO28*PI()/180)*COS(Standort_Latitude*PI()/180)*COS(Standort_Longitude*PI()/180-'Stellplatz-Übersicht'!AP28*PI()/180)))</f>
        <v>87.34426309710668</v>
      </c>
      <c r="AO28" s="1">
        <v>48.53194444444444</v>
      </c>
      <c r="AP28" s="1">
        <v>9.275833333333333</v>
      </c>
    </row>
    <row r="29" spans="1:42" ht="25.5">
      <c r="A29" s="3" t="s">
        <v>38</v>
      </c>
      <c r="B29" s="3" t="s">
        <v>39</v>
      </c>
      <c r="C29" s="2" t="s">
        <v>40</v>
      </c>
      <c r="D29" s="3" t="s">
        <v>141</v>
      </c>
      <c r="E29" s="5">
        <v>79244</v>
      </c>
      <c r="F29" s="6" t="s">
        <v>182</v>
      </c>
      <c r="G29" s="6" t="s">
        <v>183</v>
      </c>
      <c r="H29" s="27" t="s">
        <v>184</v>
      </c>
      <c r="I29" s="13" t="s">
        <v>185</v>
      </c>
      <c r="J29" s="9" t="s">
        <v>186</v>
      </c>
      <c r="K29" s="27" t="s">
        <v>187</v>
      </c>
      <c r="L29" s="27" t="s">
        <v>188</v>
      </c>
      <c r="M29" s="27" t="s">
        <v>189</v>
      </c>
      <c r="N29" s="27" t="s">
        <v>190</v>
      </c>
      <c r="O29" s="28" t="s">
        <v>191</v>
      </c>
      <c r="P29" s="5" t="s">
        <v>148</v>
      </c>
      <c r="Q29" s="2" t="s">
        <v>148</v>
      </c>
      <c r="R29" s="22" t="s">
        <v>148</v>
      </c>
      <c r="S29" s="2" t="s">
        <v>52</v>
      </c>
      <c r="T29" s="2" t="s">
        <v>192</v>
      </c>
      <c r="U29" s="2" t="s">
        <v>81</v>
      </c>
      <c r="V29" s="2" t="s">
        <v>40</v>
      </c>
      <c r="W29" s="2" t="s">
        <v>52</v>
      </c>
      <c r="X29" s="2" t="s">
        <v>40</v>
      </c>
      <c r="Y29" s="2" t="s">
        <v>193</v>
      </c>
      <c r="Z29" s="2" t="s">
        <v>54</v>
      </c>
      <c r="AA29" s="1" t="s">
        <v>194</v>
      </c>
      <c r="AB29" s="13">
        <f>6378.388*(ACOS(SIN(AO29*PI()/180)*SIN(Standort_Latitude*PI()/180)+COS(AO29*PI()/180)*COS(Standort_Latitude*PI()/180)*COS(Standort_Longitude*PI()/180-'Stellplatz-Übersicht'!AP29*PI()/180)))</f>
        <v>77.85421722752481</v>
      </c>
      <c r="AO29" s="1">
        <v>47.859833333333334</v>
      </c>
      <c r="AP29" s="1">
        <v>7.763972222222222</v>
      </c>
    </row>
    <row r="30" spans="1:42" ht="33.75">
      <c r="A30" s="3" t="s">
        <v>38</v>
      </c>
      <c r="B30" s="3" t="s">
        <v>39</v>
      </c>
      <c r="C30" s="2" t="s">
        <v>52</v>
      </c>
      <c r="D30" s="3" t="s">
        <v>63</v>
      </c>
      <c r="E30" s="5">
        <v>71540</v>
      </c>
      <c r="F30" s="6" t="s">
        <v>195</v>
      </c>
      <c r="G30" s="6" t="s">
        <v>196</v>
      </c>
      <c r="H30" s="28" t="s">
        <v>44</v>
      </c>
      <c r="I30" s="13" t="s">
        <v>197</v>
      </c>
      <c r="J30" s="9"/>
      <c r="K30" s="27" t="s">
        <v>47</v>
      </c>
      <c r="L30" s="27" t="s">
        <v>47</v>
      </c>
      <c r="M30" s="27" t="s">
        <v>47</v>
      </c>
      <c r="N30" s="27" t="s">
        <v>47</v>
      </c>
      <c r="O30" s="28" t="s">
        <v>49</v>
      </c>
      <c r="P30" s="2" t="s">
        <v>49</v>
      </c>
      <c r="Q30" s="2" t="s">
        <v>49</v>
      </c>
      <c r="R30" s="22" t="s">
        <v>49</v>
      </c>
      <c r="S30" s="2" t="s">
        <v>40</v>
      </c>
      <c r="T30" s="2" t="s">
        <v>49</v>
      </c>
      <c r="U30" s="2" t="s">
        <v>95</v>
      </c>
      <c r="V30" s="2" t="s">
        <v>40</v>
      </c>
      <c r="W30" s="2" t="s">
        <v>52</v>
      </c>
      <c r="X30" s="2" t="s">
        <v>60</v>
      </c>
      <c r="Y30" s="2" t="s">
        <v>198</v>
      </c>
      <c r="Z30" s="2" t="s">
        <v>54</v>
      </c>
      <c r="AA30" s="1" t="s">
        <v>199</v>
      </c>
      <c r="AB30" s="13">
        <f>6378.388*(ACOS(SIN(AO30*PI()/180)*SIN(Standort_Latitude*PI()/180)+COS(AO30*PI()/180)*COS(Standort_Latitude*PI()/180)*COS(Standort_Longitude*PI()/180-'Stellplatz-Übersicht'!AP30*PI()/180)))</f>
        <v>125.90630278454618</v>
      </c>
      <c r="AO30" s="1">
        <v>48.97655555555556</v>
      </c>
      <c r="AP30" s="1">
        <v>9.663416666666667</v>
      </c>
    </row>
    <row r="31" spans="1:42" ht="22.5">
      <c r="A31" s="3" t="s">
        <v>38</v>
      </c>
      <c r="B31" s="3" t="s">
        <v>39</v>
      </c>
      <c r="C31" s="2" t="s">
        <v>52</v>
      </c>
      <c r="D31" s="3" t="s">
        <v>41</v>
      </c>
      <c r="E31" s="5">
        <v>72639</v>
      </c>
      <c r="F31" s="6" t="s">
        <v>200</v>
      </c>
      <c r="G31" s="6" t="s">
        <v>201</v>
      </c>
      <c r="H31" s="28" t="s">
        <v>44</v>
      </c>
      <c r="I31" s="13" t="s">
        <v>202</v>
      </c>
      <c r="J31" s="9"/>
      <c r="K31" s="27" t="s">
        <v>47</v>
      </c>
      <c r="L31" s="27" t="s">
        <v>47</v>
      </c>
      <c r="M31" s="27" t="s">
        <v>47</v>
      </c>
      <c r="N31" s="27" t="s">
        <v>47</v>
      </c>
      <c r="O31" s="28" t="s">
        <v>49</v>
      </c>
      <c r="P31" s="5" t="s">
        <v>49</v>
      </c>
      <c r="Q31" s="2" t="s">
        <v>49</v>
      </c>
      <c r="R31" s="22" t="s">
        <v>49</v>
      </c>
      <c r="S31" s="2" t="s">
        <v>40</v>
      </c>
      <c r="T31" s="2" t="s">
        <v>49</v>
      </c>
      <c r="U31" s="2" t="s">
        <v>95</v>
      </c>
      <c r="V31" s="2" t="s">
        <v>40</v>
      </c>
      <c r="W31" s="2" t="s">
        <v>40</v>
      </c>
      <c r="X31" s="2" t="s">
        <v>40</v>
      </c>
      <c r="Y31" s="2" t="s">
        <v>133</v>
      </c>
      <c r="Z31" s="2" t="s">
        <v>54</v>
      </c>
      <c r="AA31" s="1" t="s">
        <v>203</v>
      </c>
      <c r="AB31" s="13">
        <f>6378.388*(ACOS(SIN(AO31*PI()/180)*SIN(Standort_Latitude*PI()/180)+COS(AO31*PI()/180)*COS(Standort_Latitude*PI()/180)*COS(Standort_Longitude*PI()/180-'Stellplatz-Übersicht'!AP31*PI()/180)))</f>
        <v>96.73152671104698</v>
      </c>
      <c r="AO31" s="1">
        <v>48.55305555555555</v>
      </c>
      <c r="AP31" s="1">
        <v>9.402777777777779</v>
      </c>
    </row>
    <row r="32" spans="1:42" ht="25.5">
      <c r="A32" s="3" t="s">
        <v>38</v>
      </c>
      <c r="B32" s="3" t="s">
        <v>39</v>
      </c>
      <c r="C32" s="2" t="s">
        <v>40</v>
      </c>
      <c r="D32" s="3" t="s">
        <v>141</v>
      </c>
      <c r="E32" s="2">
        <v>77836</v>
      </c>
      <c r="F32" s="3" t="s">
        <v>204</v>
      </c>
      <c r="G32" s="3" t="s">
        <v>205</v>
      </c>
      <c r="H32" s="28" t="s">
        <v>206</v>
      </c>
      <c r="I32" s="13" t="s">
        <v>207</v>
      </c>
      <c r="J32" s="10" t="s">
        <v>208</v>
      </c>
      <c r="K32" s="28" t="s">
        <v>59</v>
      </c>
      <c r="L32" s="28" t="s">
        <v>209</v>
      </c>
      <c r="M32" s="28" t="s">
        <v>209</v>
      </c>
      <c r="N32" s="28" t="s">
        <v>47</v>
      </c>
      <c r="O32" s="28" t="s">
        <v>210</v>
      </c>
      <c r="P32" s="2" t="s">
        <v>148</v>
      </c>
      <c r="Q32" s="2" t="s">
        <v>148</v>
      </c>
      <c r="R32" s="22" t="s">
        <v>148</v>
      </c>
      <c r="S32" s="2" t="s">
        <v>52</v>
      </c>
      <c r="T32" s="2" t="s">
        <v>192</v>
      </c>
      <c r="U32" s="2" t="s">
        <v>81</v>
      </c>
      <c r="V32" s="2" t="s">
        <v>40</v>
      </c>
      <c r="W32" s="2" t="s">
        <v>52</v>
      </c>
      <c r="X32" s="2" t="s">
        <v>60</v>
      </c>
      <c r="Y32" s="2" t="s">
        <v>211</v>
      </c>
      <c r="Z32" s="2" t="s">
        <v>54</v>
      </c>
      <c r="AA32" s="1" t="s">
        <v>212</v>
      </c>
      <c r="AB32" s="13">
        <f>6378.388*(ACOS(SIN(AO32*PI()/180)*SIN(Standort_Latitude*PI()/180)+COS(AO32*PI()/180)*COS(Standort_Latitude*PI()/180)*COS(Standort_Longitude*PI()/180-'Stellplatz-Übersicht'!AP32*PI()/180)))</f>
        <v>28.17833414554641</v>
      </c>
      <c r="AO32" s="1">
        <v>48.775</v>
      </c>
      <c r="AP32" s="1">
        <v>8.038222222222222</v>
      </c>
    </row>
    <row r="33" spans="1:42" ht="22.5">
      <c r="A33" s="3" t="s">
        <v>38</v>
      </c>
      <c r="B33" s="3" t="s">
        <v>39</v>
      </c>
      <c r="C33" s="2" t="s">
        <v>40</v>
      </c>
      <c r="D33" s="3" t="s">
        <v>41</v>
      </c>
      <c r="E33" s="2">
        <v>72108</v>
      </c>
      <c r="F33" s="3" t="s">
        <v>213</v>
      </c>
      <c r="G33" s="3" t="s">
        <v>214</v>
      </c>
      <c r="H33" s="28" t="s">
        <v>215</v>
      </c>
      <c r="I33" s="13" t="s">
        <v>216</v>
      </c>
      <c r="J33" s="10"/>
      <c r="K33" s="28" t="s">
        <v>59</v>
      </c>
      <c r="L33" s="28" t="s">
        <v>47</v>
      </c>
      <c r="M33" s="28" t="s">
        <v>47</v>
      </c>
      <c r="N33" s="28" t="s">
        <v>47</v>
      </c>
      <c r="O33" s="28" t="s">
        <v>79</v>
      </c>
      <c r="P33" s="2" t="s">
        <v>49</v>
      </c>
      <c r="Q33" s="2" t="s">
        <v>49</v>
      </c>
      <c r="R33" s="22" t="s">
        <v>80</v>
      </c>
      <c r="S33" s="2" t="s">
        <v>52</v>
      </c>
      <c r="T33" s="2" t="s">
        <v>49</v>
      </c>
      <c r="U33" s="2" t="s">
        <v>67</v>
      </c>
      <c r="V33" s="2" t="s">
        <v>40</v>
      </c>
      <c r="W33" s="2" t="s">
        <v>52</v>
      </c>
      <c r="X33" s="2" t="s">
        <v>40</v>
      </c>
      <c r="Y33" s="2" t="s">
        <v>217</v>
      </c>
      <c r="Z33" s="2" t="s">
        <v>54</v>
      </c>
      <c r="AA33" s="1" t="s">
        <v>218</v>
      </c>
      <c r="AB33" s="13">
        <f>6378.388*(ACOS(SIN(AO33*PI()/180)*SIN(Standort_Latitude*PI()/180)+COS(AO33*PI()/180)*COS(Standort_Latitude*PI()/180)*COS(Standort_Longitude*PI()/180-'Stellplatz-Übersicht'!AP33*PI()/180)))</f>
        <v>63.64424619097183</v>
      </c>
      <c r="AO33" s="1">
        <v>48.471944444444446</v>
      </c>
      <c r="AP33" s="1">
        <v>8.950277777777778</v>
      </c>
    </row>
    <row r="34" spans="1:42" ht="45">
      <c r="A34" s="3" t="s">
        <v>38</v>
      </c>
      <c r="B34" s="3" t="s">
        <v>39</v>
      </c>
      <c r="C34" s="2" t="s">
        <v>52</v>
      </c>
      <c r="D34" s="3" t="s">
        <v>63</v>
      </c>
      <c r="E34" s="2">
        <v>72270</v>
      </c>
      <c r="F34" s="3" t="s">
        <v>219</v>
      </c>
      <c r="G34" s="3" t="s">
        <v>220</v>
      </c>
      <c r="H34" s="28" t="s">
        <v>44</v>
      </c>
      <c r="I34" s="13" t="s">
        <v>221</v>
      </c>
      <c r="J34" s="10"/>
      <c r="K34" s="28" t="s">
        <v>47</v>
      </c>
      <c r="L34" s="28" t="s">
        <v>47</v>
      </c>
      <c r="M34" s="28" t="s">
        <v>47</v>
      </c>
      <c r="N34" s="28" t="s">
        <v>47</v>
      </c>
      <c r="O34" s="28" t="s">
        <v>49</v>
      </c>
      <c r="P34" s="2" t="s">
        <v>49</v>
      </c>
      <c r="Q34" s="2" t="s">
        <v>49</v>
      </c>
      <c r="R34" s="22" t="s">
        <v>49</v>
      </c>
      <c r="S34" s="2" t="s">
        <v>40</v>
      </c>
      <c r="T34" s="2" t="s">
        <v>50</v>
      </c>
      <c r="U34" s="2" t="s">
        <v>51</v>
      </c>
      <c r="V34" s="2" t="s">
        <v>40</v>
      </c>
      <c r="W34" s="2" t="s">
        <v>40</v>
      </c>
      <c r="X34" s="2" t="s">
        <v>40</v>
      </c>
      <c r="Y34" s="2" t="s">
        <v>222</v>
      </c>
      <c r="Z34" s="2" t="s">
        <v>54</v>
      </c>
      <c r="AA34" s="1" t="s">
        <v>223</v>
      </c>
      <c r="AB34" s="13">
        <f>6378.388*(ACOS(SIN(AO34*PI()/180)*SIN(Standort_Latitude*PI()/180)+COS(AO34*PI()/180)*COS(Standort_Latitude*PI()/180)*COS(Standort_Longitude*PI()/180-'Stellplatz-Übersicht'!AP34*PI()/180)))</f>
        <v>9.93031164338403</v>
      </c>
      <c r="AO34" s="1">
        <v>48.506388888888885</v>
      </c>
      <c r="AP34" s="1">
        <v>8.223055555555556</v>
      </c>
    </row>
    <row r="35" spans="1:42" ht="33.75">
      <c r="A35" s="3" t="s">
        <v>38</v>
      </c>
      <c r="B35" s="3" t="s">
        <v>39</v>
      </c>
      <c r="C35" s="2" t="s">
        <v>52</v>
      </c>
      <c r="D35" s="3" t="s">
        <v>41</v>
      </c>
      <c r="E35" s="2">
        <v>68723</v>
      </c>
      <c r="F35" s="3" t="s">
        <v>224</v>
      </c>
      <c r="G35" s="3" t="s">
        <v>225</v>
      </c>
      <c r="H35" s="28" t="s">
        <v>44</v>
      </c>
      <c r="I35" s="13" t="s">
        <v>226</v>
      </c>
      <c r="J35" s="8"/>
      <c r="K35" s="28" t="s">
        <v>47</v>
      </c>
      <c r="L35" s="28" t="s">
        <v>47</v>
      </c>
      <c r="M35" s="28" t="s">
        <v>47</v>
      </c>
      <c r="N35" s="28" t="s">
        <v>47</v>
      </c>
      <c r="O35" s="28" t="s">
        <v>49</v>
      </c>
      <c r="P35" s="2" t="s">
        <v>49</v>
      </c>
      <c r="Q35" s="2" t="s">
        <v>49</v>
      </c>
      <c r="R35" s="22" t="s">
        <v>49</v>
      </c>
      <c r="S35" s="2" t="s">
        <v>40</v>
      </c>
      <c r="T35" s="2" t="s">
        <v>50</v>
      </c>
      <c r="U35" s="2" t="s">
        <v>227</v>
      </c>
      <c r="V35" s="2" t="s">
        <v>40</v>
      </c>
      <c r="W35" s="2" t="s">
        <v>40</v>
      </c>
      <c r="X35" s="2" t="s">
        <v>40</v>
      </c>
      <c r="Y35" s="2" t="s">
        <v>176</v>
      </c>
      <c r="Z35" s="2" t="s">
        <v>54</v>
      </c>
      <c r="AA35" s="1" t="s">
        <v>228</v>
      </c>
      <c r="AB35" s="13">
        <f>6378.388*(ACOS(SIN(AO35*PI()/180)*SIN(Standort_Latitude*PI()/180)+COS(AO35*PI()/180)*COS(Standort_Latitude*PI()/180)*COS(Standort_Longitude*PI()/180-'Stellplatz-Übersicht'!AP35*PI()/180)))</f>
        <v>100.98609624528136</v>
      </c>
      <c r="AO35" s="1">
        <v>49.378055555555555</v>
      </c>
      <c r="AP35" s="1">
        <v>8.558055555555555</v>
      </c>
    </row>
    <row r="36" spans="1:42" ht="22.5">
      <c r="A36" s="3" t="s">
        <v>38</v>
      </c>
      <c r="B36" s="3" t="s">
        <v>39</v>
      </c>
      <c r="C36" s="2" t="s">
        <v>40</v>
      </c>
      <c r="D36" s="3" t="s">
        <v>41</v>
      </c>
      <c r="E36" s="2">
        <v>88662</v>
      </c>
      <c r="F36" s="3" t="s">
        <v>229</v>
      </c>
      <c r="G36" s="3" t="s">
        <v>230</v>
      </c>
      <c r="H36" s="28" t="s">
        <v>44</v>
      </c>
      <c r="I36" s="13" t="s">
        <v>231</v>
      </c>
      <c r="J36" s="8"/>
      <c r="K36" s="28" t="s">
        <v>120</v>
      </c>
      <c r="L36" s="28" t="s">
        <v>47</v>
      </c>
      <c r="M36" s="28" t="s">
        <v>47</v>
      </c>
      <c r="N36" s="28" t="s">
        <v>47</v>
      </c>
      <c r="O36" s="28" t="s">
        <v>49</v>
      </c>
      <c r="P36" s="2" t="s">
        <v>49</v>
      </c>
      <c r="Q36" s="2" t="s">
        <v>49</v>
      </c>
      <c r="R36" s="22" t="s">
        <v>49</v>
      </c>
      <c r="S36" s="2" t="s">
        <v>52</v>
      </c>
      <c r="T36" s="2" t="s">
        <v>49</v>
      </c>
      <c r="U36" s="2" t="s">
        <v>81</v>
      </c>
      <c r="V36" s="2" t="s">
        <v>40</v>
      </c>
      <c r="W36" s="2" t="s">
        <v>52</v>
      </c>
      <c r="X36" s="2" t="s">
        <v>40</v>
      </c>
      <c r="Y36" s="2" t="s">
        <v>232</v>
      </c>
      <c r="Z36" s="2" t="s">
        <v>54</v>
      </c>
      <c r="AA36" s="1" t="s">
        <v>233</v>
      </c>
      <c r="AB36" s="13">
        <f>6378.388*(ACOS(SIN(AO36*PI()/180)*SIN(Standort_Latitude*PI()/180)+COS(AO36*PI()/180)*COS(Standort_Latitude*PI()/180)*COS(Standort_Longitude*PI()/180-'Stellplatz-Übersicht'!AP36*PI()/180)))</f>
        <v>114.64068450231139</v>
      </c>
      <c r="AO36" s="1">
        <v>47.77583333333333</v>
      </c>
      <c r="AP36" s="1">
        <v>9.151305555555556</v>
      </c>
    </row>
    <row r="37" spans="1:42" ht="22.5">
      <c r="A37" s="3" t="s">
        <v>38</v>
      </c>
      <c r="B37" s="3" t="s">
        <v>39</v>
      </c>
      <c r="C37" s="2" t="s">
        <v>52</v>
      </c>
      <c r="D37" s="3" t="s">
        <v>63</v>
      </c>
      <c r="E37" s="2">
        <v>74182</v>
      </c>
      <c r="F37" s="3" t="s">
        <v>234</v>
      </c>
      <c r="G37" s="3" t="s">
        <v>235</v>
      </c>
      <c r="H37" s="28" t="s">
        <v>44</v>
      </c>
      <c r="I37" s="13" t="s">
        <v>236</v>
      </c>
      <c r="J37" s="10"/>
      <c r="K37" s="28" t="s">
        <v>47</v>
      </c>
      <c r="L37" s="28" t="s">
        <v>47</v>
      </c>
      <c r="M37" s="28" t="s">
        <v>47</v>
      </c>
      <c r="N37" s="28" t="s">
        <v>47</v>
      </c>
      <c r="O37" s="28" t="s">
        <v>49</v>
      </c>
      <c r="P37" s="2" t="s">
        <v>49</v>
      </c>
      <c r="Q37" s="2" t="s">
        <v>49</v>
      </c>
      <c r="R37" s="22" t="s">
        <v>49</v>
      </c>
      <c r="S37" s="2" t="s">
        <v>40</v>
      </c>
      <c r="T37" s="2" t="s">
        <v>49</v>
      </c>
      <c r="U37" s="2" t="s">
        <v>95</v>
      </c>
      <c r="V37" s="2" t="s">
        <v>40</v>
      </c>
      <c r="W37" s="2" t="s">
        <v>40</v>
      </c>
      <c r="X37" s="2" t="s">
        <v>40</v>
      </c>
      <c r="Y37" s="2" t="s">
        <v>198</v>
      </c>
      <c r="Z37" s="2" t="s">
        <v>54</v>
      </c>
      <c r="AA37" s="1" t="s">
        <v>237</v>
      </c>
      <c r="AB37" s="13">
        <f>6378.388*(ACOS(SIN(AO37*PI()/180)*SIN(Standort_Latitude*PI()/180)+COS(AO37*PI()/180)*COS(Standort_Latitude*PI()/180)*COS(Standort_Longitude*PI()/180-'Stellplatz-Übersicht'!AP37*PI()/180)))</f>
        <v>114.71942163549707</v>
      </c>
      <c r="AO37" s="1">
        <v>49.125277777777775</v>
      </c>
      <c r="AP37" s="1">
        <v>9.362694444444445</v>
      </c>
    </row>
    <row r="38" spans="1:42" ht="38.25">
      <c r="A38" s="3" t="s">
        <v>38</v>
      </c>
      <c r="B38" s="3" t="s">
        <v>238</v>
      </c>
      <c r="C38" s="2" t="s">
        <v>40</v>
      </c>
      <c r="D38" s="3" t="s">
        <v>41</v>
      </c>
      <c r="E38" s="2">
        <v>93077</v>
      </c>
      <c r="F38" s="3" t="s">
        <v>239</v>
      </c>
      <c r="G38" s="3" t="s">
        <v>240</v>
      </c>
      <c r="H38" s="28" t="s">
        <v>241</v>
      </c>
      <c r="I38" s="13" t="s">
        <v>242</v>
      </c>
      <c r="J38" s="10" t="s">
        <v>243</v>
      </c>
      <c r="K38" s="28" t="s">
        <v>244</v>
      </c>
      <c r="L38" s="28" t="s">
        <v>47</v>
      </c>
      <c r="M38" s="28" t="s">
        <v>47</v>
      </c>
      <c r="N38" s="28" t="s">
        <v>245</v>
      </c>
      <c r="O38" s="28" t="s">
        <v>148</v>
      </c>
      <c r="P38" s="2" t="s">
        <v>49</v>
      </c>
      <c r="Q38" s="2" t="s">
        <v>148</v>
      </c>
      <c r="R38" s="22" t="s">
        <v>121</v>
      </c>
      <c r="S38" s="2" t="s">
        <v>121</v>
      </c>
      <c r="T38" s="2" t="s">
        <v>50</v>
      </c>
      <c r="U38" s="2" t="s">
        <v>81</v>
      </c>
      <c r="V38" s="2" t="s">
        <v>121</v>
      </c>
      <c r="W38" s="2" t="s">
        <v>121</v>
      </c>
      <c r="X38" s="2" t="s">
        <v>246</v>
      </c>
      <c r="Y38" s="2" t="s">
        <v>247</v>
      </c>
      <c r="Z38" s="2" t="s">
        <v>54</v>
      </c>
      <c r="AA38" s="1" t="s">
        <v>248</v>
      </c>
      <c r="AB38" s="13">
        <f>6378.388*(ACOS(SIN(AO38*PI()/180)*SIN(Standort_Latitude*PI()/180)+COS(AO38*PI()/180)*COS(Standort_Latitude*PI()/180)*COS(Standort_Longitude*PI()/180-'Stellplatz-Übersicht'!AP38*PI()/180)))</f>
        <v>293.451950034828</v>
      </c>
      <c r="AO38" s="1">
        <v>48.92766666666667</v>
      </c>
      <c r="AP38" s="1">
        <v>12.040583333333334</v>
      </c>
    </row>
    <row r="39" spans="1:42" ht="25.5">
      <c r="A39" s="3" t="s">
        <v>38</v>
      </c>
      <c r="B39" s="3" t="s">
        <v>238</v>
      </c>
      <c r="C39" s="2" t="s">
        <v>40</v>
      </c>
      <c r="D39" s="3" t="s">
        <v>41</v>
      </c>
      <c r="E39" s="2">
        <v>94086</v>
      </c>
      <c r="F39" s="3" t="s">
        <v>249</v>
      </c>
      <c r="G39" s="3" t="s">
        <v>250</v>
      </c>
      <c r="H39" s="28" t="s">
        <v>251</v>
      </c>
      <c r="I39" s="13" t="s">
        <v>252</v>
      </c>
      <c r="J39" s="10" t="s">
        <v>253</v>
      </c>
      <c r="K39" s="28" t="s">
        <v>254</v>
      </c>
      <c r="L39" s="28" t="s">
        <v>47</v>
      </c>
      <c r="M39" s="28" t="s">
        <v>47</v>
      </c>
      <c r="N39" s="28" t="s">
        <v>47</v>
      </c>
      <c r="O39" s="28" t="s">
        <v>79</v>
      </c>
      <c r="P39" s="2" t="s">
        <v>148</v>
      </c>
      <c r="Q39" s="2" t="s">
        <v>148</v>
      </c>
      <c r="R39" s="22" t="s">
        <v>80</v>
      </c>
      <c r="S39" s="2" t="s">
        <v>52</v>
      </c>
      <c r="T39" s="2" t="s">
        <v>192</v>
      </c>
      <c r="U39" s="2" t="s">
        <v>67</v>
      </c>
      <c r="V39" s="2" t="s">
        <v>52</v>
      </c>
      <c r="W39" s="2" t="s">
        <v>52</v>
      </c>
      <c r="X39" s="2" t="s">
        <v>246</v>
      </c>
      <c r="Y39" s="2" t="s">
        <v>255</v>
      </c>
      <c r="Z39" s="2" t="s">
        <v>54</v>
      </c>
      <c r="AA39" s="1" t="s">
        <v>256</v>
      </c>
      <c r="AB39" s="13">
        <f>6378.388*(ACOS(SIN(AO39*PI()/180)*SIN(Standort_Latitude*PI()/180)+COS(AO39*PI()/180)*COS(Standort_Latitude*PI()/180)*COS(Standort_Longitude*PI()/180-'Stellplatz-Übersicht'!AP39*PI()/180)))</f>
        <v>376.5919013687778</v>
      </c>
      <c r="AO39" s="1">
        <v>48.42047222222222</v>
      </c>
      <c r="AP39" s="1">
        <v>13.192166666666667</v>
      </c>
    </row>
    <row r="40" spans="1:42" ht="25.5">
      <c r="A40" s="3" t="s">
        <v>38</v>
      </c>
      <c r="B40" s="3" t="s">
        <v>238</v>
      </c>
      <c r="C40" s="2" t="s">
        <v>40</v>
      </c>
      <c r="D40" s="3" t="s">
        <v>41</v>
      </c>
      <c r="E40" s="2">
        <v>83435</v>
      </c>
      <c r="F40" s="3" t="s">
        <v>257</v>
      </c>
      <c r="G40" s="3" t="s">
        <v>258</v>
      </c>
      <c r="H40" s="28" t="s">
        <v>44</v>
      </c>
      <c r="I40" s="13" t="s">
        <v>259</v>
      </c>
      <c r="J40" s="10" t="s">
        <v>260</v>
      </c>
      <c r="K40" s="28" t="s">
        <v>261</v>
      </c>
      <c r="L40" s="28" t="s">
        <v>47</v>
      </c>
      <c r="M40" s="28" t="s">
        <v>47</v>
      </c>
      <c r="N40" s="28" t="s">
        <v>47</v>
      </c>
      <c r="O40" s="28" t="s">
        <v>148</v>
      </c>
      <c r="P40" s="2" t="s">
        <v>121</v>
      </c>
      <c r="Q40" s="2" t="s">
        <v>121</v>
      </c>
      <c r="R40" s="22" t="s">
        <v>121</v>
      </c>
      <c r="S40" s="2" t="s">
        <v>40</v>
      </c>
      <c r="T40" s="2" t="s">
        <v>50</v>
      </c>
      <c r="U40" s="2" t="s">
        <v>95</v>
      </c>
      <c r="V40" s="2" t="s">
        <v>52</v>
      </c>
      <c r="W40" s="2" t="s">
        <v>52</v>
      </c>
      <c r="X40" s="2" t="s">
        <v>246</v>
      </c>
      <c r="Y40" s="2" t="s">
        <v>262</v>
      </c>
      <c r="Z40" s="2" t="s">
        <v>123</v>
      </c>
      <c r="AB40" s="13">
        <f>6378.388*(ACOS(SIN(AO40*PI()/180)*SIN(Standort_Latitude*PI()/180)+COS(AO40*PI()/180)*COS(Standort_Latitude*PI()/180)*COS(Standort_Longitude*PI()/180-'Stellplatz-Übersicht'!AP40*PI()/180)))</f>
        <v>366.1708286956025</v>
      </c>
      <c r="AO40" s="1">
        <v>47.73422222222222</v>
      </c>
      <c r="AP40" s="1">
        <v>12.875861111111112</v>
      </c>
    </row>
    <row r="41" spans="1:42" ht="56.25">
      <c r="A41" s="3" t="s">
        <v>38</v>
      </c>
      <c r="B41" s="3" t="s">
        <v>238</v>
      </c>
      <c r="C41" s="2" t="s">
        <v>52</v>
      </c>
      <c r="D41" s="3" t="s">
        <v>63</v>
      </c>
      <c r="E41" s="2">
        <v>83435</v>
      </c>
      <c r="F41" s="3" t="s">
        <v>257</v>
      </c>
      <c r="G41" s="3" t="s">
        <v>263</v>
      </c>
      <c r="H41" s="28" t="s">
        <v>264</v>
      </c>
      <c r="I41" s="13" t="s">
        <v>265</v>
      </c>
      <c r="J41" s="10" t="s">
        <v>266</v>
      </c>
      <c r="K41" s="28" t="s">
        <v>47</v>
      </c>
      <c r="L41" s="28" t="s">
        <v>47</v>
      </c>
      <c r="M41" s="28" t="s">
        <v>47</v>
      </c>
      <c r="N41" s="28" t="s">
        <v>47</v>
      </c>
      <c r="O41" s="28" t="s">
        <v>49</v>
      </c>
      <c r="P41" s="2" t="s">
        <v>49</v>
      </c>
      <c r="Q41" s="2" t="s">
        <v>49</v>
      </c>
      <c r="R41" s="22" t="s">
        <v>49</v>
      </c>
      <c r="S41" s="2" t="s">
        <v>40</v>
      </c>
      <c r="T41" s="2" t="s">
        <v>49</v>
      </c>
      <c r="U41" s="2" t="s">
        <v>95</v>
      </c>
      <c r="V41" s="2" t="s">
        <v>40</v>
      </c>
      <c r="W41" s="2" t="s">
        <v>52</v>
      </c>
      <c r="X41" s="2" t="s">
        <v>40</v>
      </c>
      <c r="Y41" s="2" t="s">
        <v>267</v>
      </c>
      <c r="Z41" s="2" t="s">
        <v>123</v>
      </c>
      <c r="AA41" s="1" t="s">
        <v>268</v>
      </c>
      <c r="AB41" s="13">
        <f>6378.388*(ACOS(SIN(AO41*PI()/180)*SIN(Standort_Latitude*PI()/180)+COS(AO41*PI()/180)*COS(Standort_Latitude*PI()/180)*COS(Standort_Longitude*PI()/180-'Stellplatz-Übersicht'!AP41*PI()/180)))</f>
        <v>366.8831228879602</v>
      </c>
      <c r="AO41" s="1">
        <v>47.71988888888889</v>
      </c>
      <c r="AP41" s="1">
        <v>12.879722222222222</v>
      </c>
    </row>
    <row r="42" spans="1:42" ht="33.75">
      <c r="A42" s="3" t="s">
        <v>38</v>
      </c>
      <c r="B42" s="3" t="s">
        <v>238</v>
      </c>
      <c r="C42" s="2" t="s">
        <v>40</v>
      </c>
      <c r="D42" s="3" t="s">
        <v>41</v>
      </c>
      <c r="E42" s="2">
        <v>7538</v>
      </c>
      <c r="F42" s="3" t="s">
        <v>269</v>
      </c>
      <c r="H42" s="28" t="s">
        <v>44</v>
      </c>
      <c r="I42" s="13" t="s">
        <v>270</v>
      </c>
      <c r="J42" s="10" t="s">
        <v>271</v>
      </c>
      <c r="K42" s="28" t="s">
        <v>272</v>
      </c>
      <c r="L42" s="28" t="s">
        <v>47</v>
      </c>
      <c r="M42" s="28" t="s">
        <v>47</v>
      </c>
      <c r="N42" s="28" t="s">
        <v>273</v>
      </c>
      <c r="O42" s="28" t="s">
        <v>121</v>
      </c>
      <c r="P42" s="2" t="s">
        <v>274</v>
      </c>
      <c r="Q42" s="2" t="s">
        <v>148</v>
      </c>
      <c r="R42" s="22" t="s">
        <v>148</v>
      </c>
      <c r="S42" s="2" t="s">
        <v>52</v>
      </c>
      <c r="T42" s="2" t="s">
        <v>49</v>
      </c>
      <c r="U42" s="2" t="s">
        <v>95</v>
      </c>
      <c r="V42" s="2" t="s">
        <v>40</v>
      </c>
      <c r="W42" s="2" t="s">
        <v>52</v>
      </c>
      <c r="X42" s="2" t="s">
        <v>40</v>
      </c>
      <c r="Y42" s="2" t="s">
        <v>275</v>
      </c>
      <c r="Z42" s="2" t="s">
        <v>54</v>
      </c>
      <c r="AA42" s="1" t="s">
        <v>276</v>
      </c>
      <c r="AB42" s="13">
        <f>6378.388*(ACOS(SIN(AO42*PI()/180)*SIN(Standort_Latitude*PI()/180)+COS(AO42*PI()/180)*COS(Standort_Latitude*PI()/180)*COS(Standort_Longitude*PI()/180-'Stellplatz-Übersicht'!AP42*PI()/180)))</f>
        <v>192.66155569485574</v>
      </c>
      <c r="AO42" s="1">
        <v>47.457972222222224</v>
      </c>
      <c r="AP42" s="1">
        <v>10.128111111111112</v>
      </c>
    </row>
    <row r="43" spans="1:42" ht="22.5">
      <c r="A43" s="3" t="s">
        <v>38</v>
      </c>
      <c r="B43" s="3" t="s">
        <v>238</v>
      </c>
      <c r="C43" s="2" t="s">
        <v>40</v>
      </c>
      <c r="D43" s="3" t="s">
        <v>63</v>
      </c>
      <c r="E43" s="2">
        <v>95444</v>
      </c>
      <c r="F43" s="3" t="s">
        <v>277</v>
      </c>
      <c r="G43" s="3" t="s">
        <v>278</v>
      </c>
      <c r="H43" s="28" t="s">
        <v>44</v>
      </c>
      <c r="I43" s="13" t="s">
        <v>279</v>
      </c>
      <c r="J43" s="10"/>
      <c r="K43" s="28" t="s">
        <v>280</v>
      </c>
      <c r="L43" s="28" t="s">
        <v>280</v>
      </c>
      <c r="M43" s="28" t="s">
        <v>280</v>
      </c>
      <c r="N43" s="28" t="s">
        <v>280</v>
      </c>
      <c r="O43" s="28" t="s">
        <v>49</v>
      </c>
      <c r="P43" s="2" t="s">
        <v>49</v>
      </c>
      <c r="Q43" s="2" t="s">
        <v>49</v>
      </c>
      <c r="R43" s="22" t="s">
        <v>49</v>
      </c>
      <c r="S43" s="2" t="s">
        <v>40</v>
      </c>
      <c r="T43" s="2" t="s">
        <v>49</v>
      </c>
      <c r="U43" s="2" t="s">
        <v>67</v>
      </c>
      <c r="V43" s="2" t="s">
        <v>121</v>
      </c>
      <c r="W43" s="2" t="s">
        <v>121</v>
      </c>
      <c r="X43" s="2" t="s">
        <v>40</v>
      </c>
      <c r="Y43" s="2" t="s">
        <v>281</v>
      </c>
      <c r="Z43" s="2" t="s">
        <v>54</v>
      </c>
      <c r="AA43" s="1" t="s">
        <v>282</v>
      </c>
      <c r="AB43" s="13">
        <f>6378.388*(ACOS(SIN(AO43*PI()/180)*SIN(Standort_Latitude*PI()/180)+COS(AO43*PI()/180)*COS(Standort_Latitude*PI()/180)*COS(Standort_Longitude*PI()/180-'Stellplatz-Übersicht'!AP43*PI()/180)))</f>
        <v>298.72211268675863</v>
      </c>
      <c r="AO43" s="1">
        <v>49.94694444444445</v>
      </c>
      <c r="AP43" s="1">
        <v>11.57638888888889</v>
      </c>
    </row>
    <row r="44" spans="1:42" ht="25.5">
      <c r="A44" s="3" t="s">
        <v>38</v>
      </c>
      <c r="B44" s="3" t="s">
        <v>238</v>
      </c>
      <c r="C44" s="2" t="s">
        <v>40</v>
      </c>
      <c r="D44" s="3" t="s">
        <v>141</v>
      </c>
      <c r="E44" s="2">
        <v>92339</v>
      </c>
      <c r="F44" s="3" t="s">
        <v>283</v>
      </c>
      <c r="G44" s="3" t="s">
        <v>284</v>
      </c>
      <c r="H44" s="28" t="s">
        <v>285</v>
      </c>
      <c r="I44" s="13" t="s">
        <v>286</v>
      </c>
      <c r="J44" s="10" t="s">
        <v>287</v>
      </c>
      <c r="K44" s="28" t="s">
        <v>173</v>
      </c>
      <c r="L44" s="28" t="s">
        <v>288</v>
      </c>
      <c r="M44" s="28" t="s">
        <v>209</v>
      </c>
      <c r="N44" s="28" t="s">
        <v>47</v>
      </c>
      <c r="O44" s="28" t="s">
        <v>289</v>
      </c>
      <c r="P44" s="2" t="s">
        <v>148</v>
      </c>
      <c r="Q44" s="2" t="s">
        <v>148</v>
      </c>
      <c r="R44" s="22" t="s">
        <v>121</v>
      </c>
      <c r="S44" s="2" t="s">
        <v>121</v>
      </c>
      <c r="T44" s="2" t="s">
        <v>50</v>
      </c>
      <c r="U44" s="2" t="s">
        <v>81</v>
      </c>
      <c r="V44" s="2" t="s">
        <v>121</v>
      </c>
      <c r="W44" s="2" t="s">
        <v>52</v>
      </c>
      <c r="X44" s="2" t="s">
        <v>121</v>
      </c>
      <c r="Y44" s="2" t="s">
        <v>290</v>
      </c>
      <c r="Z44" s="2" t="s">
        <v>123</v>
      </c>
      <c r="AA44" s="1" t="s">
        <v>291</v>
      </c>
      <c r="AB44" s="13">
        <f>6378.388*(ACOS(SIN(AO44*PI()/180)*SIN(Standort_Latitude*PI()/180)+COS(AO44*PI()/180)*COS(Standort_Latitude*PI()/180)*COS(Standort_Longitude*PI()/180-'Stellplatz-Übersicht'!AP44*PI()/180)))</f>
        <v>254.09919060611762</v>
      </c>
      <c r="AO44" s="1">
        <v>49.02652777777778</v>
      </c>
      <c r="AP44" s="1">
        <v>11.470138888888888</v>
      </c>
    </row>
    <row r="45" spans="1:42" ht="45">
      <c r="A45" s="3" t="s">
        <v>38</v>
      </c>
      <c r="B45" s="3" t="s">
        <v>238</v>
      </c>
      <c r="C45" s="2" t="s">
        <v>40</v>
      </c>
      <c r="D45" s="3" t="s">
        <v>41</v>
      </c>
      <c r="E45" s="2">
        <v>92334</v>
      </c>
      <c r="F45" s="3" t="s">
        <v>292</v>
      </c>
      <c r="G45" s="3" t="s">
        <v>293</v>
      </c>
      <c r="H45" s="28" t="s">
        <v>44</v>
      </c>
      <c r="I45" s="13" t="s">
        <v>294</v>
      </c>
      <c r="J45" s="10"/>
      <c r="K45" s="28" t="s">
        <v>59</v>
      </c>
      <c r="L45" s="28" t="s">
        <v>47</v>
      </c>
      <c r="M45" s="28" t="s">
        <v>47</v>
      </c>
      <c r="N45" s="28" t="s">
        <v>47</v>
      </c>
      <c r="O45" s="28" t="s">
        <v>295</v>
      </c>
      <c r="P45" s="2" t="s">
        <v>49</v>
      </c>
      <c r="Q45" s="2" t="s">
        <v>148</v>
      </c>
      <c r="R45" s="22" t="s">
        <v>80</v>
      </c>
      <c r="S45" s="2" t="s">
        <v>52</v>
      </c>
      <c r="T45" s="2" t="s">
        <v>50</v>
      </c>
      <c r="U45" s="2" t="s">
        <v>67</v>
      </c>
      <c r="V45" s="2" t="s">
        <v>40</v>
      </c>
      <c r="W45" s="2" t="s">
        <v>52</v>
      </c>
      <c r="X45" s="2" t="s">
        <v>40</v>
      </c>
      <c r="Y45" s="2" t="s">
        <v>296</v>
      </c>
      <c r="Z45" s="2" t="s">
        <v>54</v>
      </c>
      <c r="AA45" s="1" t="s">
        <v>297</v>
      </c>
      <c r="AB45" s="13">
        <f>6378.388*(ACOS(SIN(AO45*PI()/180)*SIN(Standort_Latitude*PI()/180)+COS(AO45*PI()/180)*COS(Standort_Latitude*PI()/180)*COS(Standort_Longitude*PI()/180-'Stellplatz-Übersicht'!AP45*PI()/180)))</f>
        <v>253.86809004109676</v>
      </c>
      <c r="AO45" s="1">
        <v>49.10986111111111</v>
      </c>
      <c r="AP45" s="1">
        <v>11.438638888888889</v>
      </c>
    </row>
    <row r="46" spans="1:42" ht="22.5">
      <c r="A46" s="3" t="s">
        <v>38</v>
      </c>
      <c r="B46" s="3" t="s">
        <v>238</v>
      </c>
      <c r="C46" s="2" t="s">
        <v>52</v>
      </c>
      <c r="D46" s="3" t="s">
        <v>63</v>
      </c>
      <c r="F46" s="3" t="s">
        <v>298</v>
      </c>
      <c r="H46" s="28" t="s">
        <v>44</v>
      </c>
      <c r="I46" s="13" t="s">
        <v>299</v>
      </c>
      <c r="J46" s="10"/>
      <c r="K46" s="28" t="s">
        <v>47</v>
      </c>
      <c r="L46" s="28" t="s">
        <v>47</v>
      </c>
      <c r="M46" s="28" t="s">
        <v>47</v>
      </c>
      <c r="N46" s="28" t="s">
        <v>47</v>
      </c>
      <c r="O46" s="28" t="s">
        <v>49</v>
      </c>
      <c r="P46" s="2" t="s">
        <v>49</v>
      </c>
      <c r="Q46" s="2" t="s">
        <v>148</v>
      </c>
      <c r="R46" s="22" t="s">
        <v>49</v>
      </c>
      <c r="S46" s="2" t="s">
        <v>40</v>
      </c>
      <c r="T46" s="2" t="s">
        <v>49</v>
      </c>
      <c r="U46" s="2" t="s">
        <v>51</v>
      </c>
      <c r="V46" s="2" t="s">
        <v>40</v>
      </c>
      <c r="W46" s="2" t="s">
        <v>40</v>
      </c>
      <c r="X46" s="2" t="s">
        <v>40</v>
      </c>
      <c r="Y46" s="2" t="s">
        <v>300</v>
      </c>
      <c r="Z46" s="2" t="s">
        <v>54</v>
      </c>
      <c r="AA46" s="1" t="s">
        <v>301</v>
      </c>
      <c r="AB46" s="13">
        <f>6378.388*(ACOS(SIN(AO46*PI()/180)*SIN(Standort_Latitude*PI()/180)+COS(AO46*PI()/180)*COS(Standort_Latitude*PI()/180)*COS(Standort_Longitude*PI()/180-'Stellplatz-Übersicht'!AP46*PI()/180)))</f>
        <v>347.0379392646228</v>
      </c>
      <c r="AO46" s="1">
        <v>47.7425</v>
      </c>
      <c r="AP46" s="1">
        <v>12.613611111111112</v>
      </c>
    </row>
    <row r="47" spans="1:42" ht="22.5">
      <c r="A47" s="3" t="s">
        <v>38</v>
      </c>
      <c r="B47" s="3" t="s">
        <v>238</v>
      </c>
      <c r="C47" s="2" t="s">
        <v>52</v>
      </c>
      <c r="D47" s="3" t="s">
        <v>41</v>
      </c>
      <c r="E47" s="2">
        <v>96450</v>
      </c>
      <c r="F47" s="3" t="s">
        <v>302</v>
      </c>
      <c r="G47" s="3" t="s">
        <v>303</v>
      </c>
      <c r="H47" s="28" t="s">
        <v>44</v>
      </c>
      <c r="I47" s="13" t="s">
        <v>304</v>
      </c>
      <c r="J47" s="10"/>
      <c r="K47" s="28" t="s">
        <v>47</v>
      </c>
      <c r="L47" s="28" t="s">
        <v>47</v>
      </c>
      <c r="M47" s="28" t="s">
        <v>47</v>
      </c>
      <c r="N47" s="28" t="s">
        <v>47</v>
      </c>
      <c r="O47" s="28" t="s">
        <v>49</v>
      </c>
      <c r="P47" s="2" t="s">
        <v>49</v>
      </c>
      <c r="Q47" s="2" t="s">
        <v>148</v>
      </c>
      <c r="R47" s="22" t="s">
        <v>49</v>
      </c>
      <c r="S47" s="2" t="s">
        <v>40</v>
      </c>
      <c r="T47" s="2" t="s">
        <v>49</v>
      </c>
      <c r="U47" s="2" t="s">
        <v>67</v>
      </c>
      <c r="V47" s="2" t="s">
        <v>40</v>
      </c>
      <c r="W47" s="2" t="s">
        <v>40</v>
      </c>
      <c r="X47" s="2" t="s">
        <v>40</v>
      </c>
      <c r="Y47" s="2" t="s">
        <v>305</v>
      </c>
      <c r="Z47" s="2" t="s">
        <v>54</v>
      </c>
      <c r="AA47" s="1" t="s">
        <v>306</v>
      </c>
      <c r="AB47" s="13">
        <f>6378.388*(ACOS(SIN(AO47*PI()/180)*SIN(Standort_Latitude*PI()/180)+COS(AO47*PI()/180)*COS(Standort_Latitude*PI()/180)*COS(Standort_Longitude*PI()/180-'Stellplatz-Übersicht'!AP47*PI()/180)))</f>
        <v>283.4548066646998</v>
      </c>
      <c r="AO47" s="1">
        <v>50.252916666666664</v>
      </c>
      <c r="AP47" s="1">
        <v>10.963972222222223</v>
      </c>
    </row>
    <row r="48" spans="1:42" ht="33.75">
      <c r="A48" s="3" t="s">
        <v>38</v>
      </c>
      <c r="B48" s="3" t="s">
        <v>238</v>
      </c>
      <c r="C48" s="2" t="s">
        <v>40</v>
      </c>
      <c r="D48" s="3" t="s">
        <v>41</v>
      </c>
      <c r="E48" s="2">
        <v>88316</v>
      </c>
      <c r="F48" s="3" t="s">
        <v>307</v>
      </c>
      <c r="G48" s="3" t="s">
        <v>308</v>
      </c>
      <c r="H48" s="28" t="s">
        <v>44</v>
      </c>
      <c r="I48" s="13" t="s">
        <v>309</v>
      </c>
      <c r="K48" s="28" t="s">
        <v>46</v>
      </c>
      <c r="L48" s="28" t="s">
        <v>47</v>
      </c>
      <c r="M48" s="28" t="s">
        <v>47</v>
      </c>
      <c r="N48" s="28" t="s">
        <v>47</v>
      </c>
      <c r="O48" s="28" t="s">
        <v>79</v>
      </c>
      <c r="P48" s="2" t="s">
        <v>49</v>
      </c>
      <c r="Q48" s="2" t="s">
        <v>49</v>
      </c>
      <c r="R48" s="22" t="s">
        <v>148</v>
      </c>
      <c r="S48" s="2" t="s">
        <v>52</v>
      </c>
      <c r="T48" s="2" t="s">
        <v>49</v>
      </c>
      <c r="U48" s="2" t="s">
        <v>95</v>
      </c>
      <c r="V48" s="2" t="s">
        <v>40</v>
      </c>
      <c r="W48" s="2" t="s">
        <v>52</v>
      </c>
      <c r="X48" s="2" t="s">
        <v>40</v>
      </c>
      <c r="Z48" s="2" t="s">
        <v>54</v>
      </c>
      <c r="AA48" s="1" t="s">
        <v>310</v>
      </c>
      <c r="AB48" s="13">
        <f>6378.388*(ACOS(SIN(AO48*PI()/180)*SIN(Standort_Latitude*PI()/180)+COS(AO48*PI()/180)*COS(Standort_Latitude*PI()/180)*COS(Standort_Longitude*PI()/180-'Stellplatz-Übersicht'!AP48*PI()/180)))</f>
        <v>171.66791048771674</v>
      </c>
      <c r="AO48" s="1">
        <v>47.69438888888889</v>
      </c>
      <c r="AP48" s="1">
        <v>10.03775</v>
      </c>
    </row>
    <row r="49" spans="1:42" ht="22.5">
      <c r="A49" s="3" t="s">
        <v>38</v>
      </c>
      <c r="B49" s="3" t="s">
        <v>238</v>
      </c>
      <c r="C49" s="2" t="s">
        <v>40</v>
      </c>
      <c r="D49" s="3" t="s">
        <v>41</v>
      </c>
      <c r="E49" s="2">
        <v>93309</v>
      </c>
      <c r="F49" s="3" t="s">
        <v>311</v>
      </c>
      <c r="G49" s="3" t="s">
        <v>312</v>
      </c>
      <c r="H49" s="28" t="s">
        <v>44</v>
      </c>
      <c r="I49" s="13" t="s">
        <v>313</v>
      </c>
      <c r="J49" s="10" t="s">
        <v>314</v>
      </c>
      <c r="K49" s="28" t="s">
        <v>78</v>
      </c>
      <c r="L49" s="28" t="s">
        <v>47</v>
      </c>
      <c r="M49" s="28" t="s">
        <v>47</v>
      </c>
      <c r="N49" s="28" t="s">
        <v>47</v>
      </c>
      <c r="O49" s="28" t="s">
        <v>79</v>
      </c>
      <c r="P49" s="2" t="s">
        <v>49</v>
      </c>
      <c r="Q49" s="2" t="s">
        <v>148</v>
      </c>
      <c r="R49" s="22" t="s">
        <v>49</v>
      </c>
      <c r="S49" s="2" t="s">
        <v>121</v>
      </c>
      <c r="T49" s="2" t="s">
        <v>50</v>
      </c>
      <c r="U49" s="2" t="s">
        <v>67</v>
      </c>
      <c r="V49" s="2" t="s">
        <v>40</v>
      </c>
      <c r="W49" s="2" t="s">
        <v>52</v>
      </c>
      <c r="X49" s="2" t="s">
        <v>40</v>
      </c>
      <c r="Y49" s="2" t="s">
        <v>315</v>
      </c>
      <c r="Z49" s="2" t="s">
        <v>54</v>
      </c>
      <c r="AA49" s="1" t="s">
        <v>316</v>
      </c>
      <c r="AB49" s="13">
        <f>6378.388*(ACOS(SIN(AO49*PI()/180)*SIN(Standort_Latitude*PI()/180)+COS(AO49*PI()/180)*COS(Standort_Latitude*PI()/180)*COS(Standort_Longitude*PI()/180-'Stellplatz-Übersicht'!AP49*PI()/180)))</f>
        <v>281.3152704232347</v>
      </c>
      <c r="AO49" s="1">
        <v>48.913333333333334</v>
      </c>
      <c r="AP49" s="1">
        <v>11.876111111111111</v>
      </c>
    </row>
    <row r="50" spans="1:42" ht="38.25">
      <c r="A50" s="3" t="s">
        <v>38</v>
      </c>
      <c r="B50" s="3" t="s">
        <v>238</v>
      </c>
      <c r="C50" s="2" t="s">
        <v>40</v>
      </c>
      <c r="D50" s="3" t="s">
        <v>41</v>
      </c>
      <c r="E50" s="2">
        <v>86899</v>
      </c>
      <c r="F50" s="3" t="s">
        <v>317</v>
      </c>
      <c r="G50" s="3" t="s">
        <v>318</v>
      </c>
      <c r="H50" s="28" t="s">
        <v>206</v>
      </c>
      <c r="I50" s="13" t="s">
        <v>319</v>
      </c>
      <c r="J50" s="10" t="s">
        <v>320</v>
      </c>
      <c r="K50" s="28" t="s">
        <v>161</v>
      </c>
      <c r="L50" s="28" t="s">
        <v>47</v>
      </c>
      <c r="M50" s="28" t="s">
        <v>47</v>
      </c>
      <c r="N50" s="28" t="s">
        <v>47</v>
      </c>
      <c r="O50" s="28" t="s">
        <v>321</v>
      </c>
      <c r="P50" s="2" t="s">
        <v>49</v>
      </c>
      <c r="Q50" s="2" t="s">
        <v>322</v>
      </c>
      <c r="R50" s="22" t="s">
        <v>80</v>
      </c>
      <c r="S50" s="2" t="s">
        <v>52</v>
      </c>
      <c r="T50" s="2" t="s">
        <v>50</v>
      </c>
      <c r="U50" s="2" t="s">
        <v>67</v>
      </c>
      <c r="V50" s="2" t="s">
        <v>40</v>
      </c>
      <c r="W50" s="2" t="s">
        <v>40</v>
      </c>
      <c r="X50" s="2" t="s">
        <v>40</v>
      </c>
      <c r="Y50" s="2" t="s">
        <v>323</v>
      </c>
      <c r="Z50" s="2" t="s">
        <v>54</v>
      </c>
      <c r="AA50" s="1" t="s">
        <v>324</v>
      </c>
      <c r="AB50" s="13">
        <f>6378.388*(ACOS(SIN(AO50*PI()/180)*SIN(Standort_Latitude*PI()/180)+COS(AO50*PI()/180)*COS(Standort_Latitude*PI()/180)*COS(Standort_Longitude*PI()/180-'Stellplatz-Übersicht'!AP50*PI()/180)))</f>
        <v>212.47466228526216</v>
      </c>
      <c r="AO50" s="1">
        <v>48.05613888888889</v>
      </c>
      <c r="AP50" s="1">
        <v>10.87225</v>
      </c>
    </row>
    <row r="51" spans="1:42" ht="22.5">
      <c r="A51" s="3" t="s">
        <v>38</v>
      </c>
      <c r="B51" s="3" t="s">
        <v>238</v>
      </c>
      <c r="C51" s="2" t="s">
        <v>52</v>
      </c>
      <c r="D51" s="3" t="s">
        <v>63</v>
      </c>
      <c r="E51" s="2">
        <v>86899</v>
      </c>
      <c r="F51" s="3" t="s">
        <v>317</v>
      </c>
      <c r="G51" s="3" t="s">
        <v>325</v>
      </c>
      <c r="H51" s="28" t="s">
        <v>44</v>
      </c>
      <c r="I51" s="13" t="s">
        <v>326</v>
      </c>
      <c r="K51" s="28" t="s">
        <v>161</v>
      </c>
      <c r="L51" s="28" t="s">
        <v>47</v>
      </c>
      <c r="M51" s="28" t="s">
        <v>47</v>
      </c>
      <c r="N51" s="28" t="s">
        <v>47</v>
      </c>
      <c r="O51" s="28" t="s">
        <v>49</v>
      </c>
      <c r="P51" s="2" t="s">
        <v>49</v>
      </c>
      <c r="Q51" s="2" t="s">
        <v>49</v>
      </c>
      <c r="R51" s="22" t="s">
        <v>49</v>
      </c>
      <c r="S51" s="2" t="s">
        <v>40</v>
      </c>
      <c r="T51" s="2" t="s">
        <v>49</v>
      </c>
      <c r="U51" s="2" t="s">
        <v>67</v>
      </c>
      <c r="V51" s="2" t="s">
        <v>40</v>
      </c>
      <c r="W51" s="2" t="s">
        <v>40</v>
      </c>
      <c r="X51" s="2" t="s">
        <v>40</v>
      </c>
      <c r="Y51" s="2" t="s">
        <v>323</v>
      </c>
      <c r="Z51" s="2" t="s">
        <v>54</v>
      </c>
      <c r="AA51" s="1" t="s">
        <v>327</v>
      </c>
      <c r="AB51" s="13">
        <f>6378.388*(ACOS(SIN(AO51*PI()/180)*SIN(Standort_Latitude*PI()/180)+COS(AO51*PI()/180)*COS(Standort_Latitude*PI()/180)*COS(Standort_Longitude*PI()/180-'Stellplatz-Übersicht'!AP51*PI()/180)))</f>
        <v>212.5982607008899</v>
      </c>
      <c r="AO51" s="1">
        <v>48.050916666666666</v>
      </c>
      <c r="AP51" s="1">
        <v>10.871833333333333</v>
      </c>
    </row>
    <row r="52" spans="1:42" ht="22.5">
      <c r="A52" s="3" t="s">
        <v>38</v>
      </c>
      <c r="B52" s="3" t="s">
        <v>238</v>
      </c>
      <c r="C52" s="2" t="s">
        <v>40</v>
      </c>
      <c r="D52" s="3" t="s">
        <v>63</v>
      </c>
      <c r="E52" s="2">
        <v>88131</v>
      </c>
      <c r="F52" s="3" t="s">
        <v>328</v>
      </c>
      <c r="G52" s="3" t="s">
        <v>329</v>
      </c>
      <c r="H52" s="28" t="s">
        <v>44</v>
      </c>
      <c r="I52" s="13" t="s">
        <v>330</v>
      </c>
      <c r="J52" s="10"/>
      <c r="K52" s="28" t="s">
        <v>120</v>
      </c>
      <c r="L52" s="28" t="s">
        <v>47</v>
      </c>
      <c r="M52" s="28" t="s">
        <v>47</v>
      </c>
      <c r="N52" s="28" t="s">
        <v>47</v>
      </c>
      <c r="O52" s="28" t="s">
        <v>49</v>
      </c>
      <c r="P52" s="2" t="s">
        <v>49</v>
      </c>
      <c r="Q52" s="2" t="s">
        <v>49</v>
      </c>
      <c r="R52" s="22" t="s">
        <v>49</v>
      </c>
      <c r="S52" s="2" t="s">
        <v>40</v>
      </c>
      <c r="T52" s="2" t="s">
        <v>50</v>
      </c>
      <c r="U52" s="2" t="s">
        <v>227</v>
      </c>
      <c r="V52" s="2" t="s">
        <v>40</v>
      </c>
      <c r="W52" s="2" t="s">
        <v>40</v>
      </c>
      <c r="X52" s="2" t="s">
        <v>40</v>
      </c>
      <c r="Y52" s="2" t="s">
        <v>331</v>
      </c>
      <c r="Z52" s="2" t="s">
        <v>54</v>
      </c>
      <c r="AA52" s="1" t="s">
        <v>332</v>
      </c>
      <c r="AB52" s="13">
        <f>6378.388*(ACOS(SIN(AO52*PI()/180)*SIN(Standort_Latitude*PI()/180)+COS(AO52*PI()/180)*COS(Standort_Latitude*PI()/180)*COS(Standort_Longitude*PI()/180-'Stellplatz-Übersicht'!AP52*PI()/180)))</f>
        <v>161.03288084306263</v>
      </c>
      <c r="AO52" s="1">
        <v>47.5575</v>
      </c>
      <c r="AP52" s="1">
        <v>9.700555555555555</v>
      </c>
    </row>
    <row r="53" spans="1:42" ht="22.5">
      <c r="A53" s="3" t="s">
        <v>38</v>
      </c>
      <c r="B53" s="3" t="s">
        <v>238</v>
      </c>
      <c r="C53" s="2" t="s">
        <v>40</v>
      </c>
      <c r="D53" s="3" t="s">
        <v>41</v>
      </c>
      <c r="F53" s="3" t="s">
        <v>333</v>
      </c>
      <c r="G53" s="3" t="s">
        <v>334</v>
      </c>
      <c r="H53" s="28" t="s">
        <v>44</v>
      </c>
      <c r="I53" s="13" t="s">
        <v>335</v>
      </c>
      <c r="K53" s="28" t="s">
        <v>120</v>
      </c>
      <c r="L53" s="28" t="s">
        <v>47</v>
      </c>
      <c r="M53" s="28" t="s">
        <v>47</v>
      </c>
      <c r="N53" s="28" t="s">
        <v>47</v>
      </c>
      <c r="O53" s="28" t="s">
        <v>175</v>
      </c>
      <c r="P53" s="2" t="s">
        <v>49</v>
      </c>
      <c r="Q53" s="2" t="s">
        <v>148</v>
      </c>
      <c r="R53" s="22" t="s">
        <v>121</v>
      </c>
      <c r="S53" s="2" t="s">
        <v>121</v>
      </c>
      <c r="T53" s="2" t="s">
        <v>49</v>
      </c>
      <c r="U53" s="2" t="s">
        <v>81</v>
      </c>
      <c r="V53" s="2" t="s">
        <v>40</v>
      </c>
      <c r="W53" s="2" t="s">
        <v>40</v>
      </c>
      <c r="X53" s="2" t="s">
        <v>60</v>
      </c>
      <c r="Y53" s="2" t="s">
        <v>336</v>
      </c>
      <c r="Z53" s="2" t="s">
        <v>54</v>
      </c>
      <c r="AA53" s="1" t="s">
        <v>337</v>
      </c>
      <c r="AB53" s="13">
        <f>6378.388*(ACOS(SIN(AO53*PI()/180)*SIN(Standort_Latitude*PI()/180)+COS(AO53*PI()/180)*COS(Standort_Latitude*PI()/180)*COS(Standort_Longitude*PI()/180-'Stellplatz-Übersicht'!AP53*PI()/180)))</f>
        <v>235.55657958518887</v>
      </c>
      <c r="AO53" s="1">
        <v>47.98638888888889</v>
      </c>
      <c r="AP53" s="1">
        <v>11.165</v>
      </c>
    </row>
    <row r="54" spans="1:42" ht="56.25">
      <c r="A54" s="3" t="s">
        <v>38</v>
      </c>
      <c r="B54" s="3" t="s">
        <v>238</v>
      </c>
      <c r="C54" s="2" t="s">
        <v>40</v>
      </c>
      <c r="D54" s="3" t="s">
        <v>141</v>
      </c>
      <c r="E54" s="2">
        <v>81379</v>
      </c>
      <c r="F54" s="3" t="s">
        <v>338</v>
      </c>
      <c r="G54" s="3" t="s">
        <v>339</v>
      </c>
      <c r="H54" s="28" t="s">
        <v>340</v>
      </c>
      <c r="I54" s="13" t="s">
        <v>341</v>
      </c>
      <c r="J54" s="10"/>
      <c r="K54" s="28" t="s">
        <v>342</v>
      </c>
      <c r="L54" s="28" t="s">
        <v>47</v>
      </c>
      <c r="M54" s="28" t="s">
        <v>47</v>
      </c>
      <c r="N54" s="28" t="s">
        <v>47</v>
      </c>
      <c r="O54" s="28" t="s">
        <v>295</v>
      </c>
      <c r="P54" s="2" t="s">
        <v>148</v>
      </c>
      <c r="Q54" s="2" t="s">
        <v>148</v>
      </c>
      <c r="R54" s="22" t="s">
        <v>148</v>
      </c>
      <c r="S54" s="2" t="s">
        <v>52</v>
      </c>
      <c r="T54" s="2" t="s">
        <v>192</v>
      </c>
      <c r="U54" s="2" t="s">
        <v>81</v>
      </c>
      <c r="V54" s="2" t="s">
        <v>40</v>
      </c>
      <c r="W54" s="2" t="s">
        <v>52</v>
      </c>
      <c r="X54" s="2" t="s">
        <v>40</v>
      </c>
      <c r="Y54" s="2" t="s">
        <v>343</v>
      </c>
      <c r="Z54" s="2" t="s">
        <v>54</v>
      </c>
      <c r="AA54" s="1" t="s">
        <v>344</v>
      </c>
      <c r="AB54" s="13">
        <f>6378.388*(ACOS(SIN(AO54*PI()/180)*SIN(Standort_Latitude*PI()/180)+COS(AO54*PI()/180)*COS(Standort_Latitude*PI()/180)*COS(Standort_Longitude*PI()/180-'Stellplatz-Übersicht'!AP54*PI()/180)))</f>
        <v>260.2024165247624</v>
      </c>
      <c r="AO54" s="1">
        <v>48.090805555555555</v>
      </c>
      <c r="AP54" s="1">
        <v>11.544611111111111</v>
      </c>
    </row>
    <row r="55" spans="1:42" ht="56.25">
      <c r="A55" s="3" t="s">
        <v>38</v>
      </c>
      <c r="B55" s="3" t="s">
        <v>238</v>
      </c>
      <c r="C55" s="2" t="s">
        <v>52</v>
      </c>
      <c r="D55" s="3" t="s">
        <v>63</v>
      </c>
      <c r="E55" s="2">
        <v>91564</v>
      </c>
      <c r="F55" s="3" t="s">
        <v>345</v>
      </c>
      <c r="G55" s="3" t="s">
        <v>346</v>
      </c>
      <c r="H55" s="28" t="s">
        <v>347</v>
      </c>
      <c r="I55" s="13" t="s">
        <v>348</v>
      </c>
      <c r="J55" s="10" t="s">
        <v>349</v>
      </c>
      <c r="K55" s="28" t="s">
        <v>47</v>
      </c>
      <c r="L55" s="28" t="s">
        <v>47</v>
      </c>
      <c r="M55" s="28" t="s">
        <v>47</v>
      </c>
      <c r="N55" s="28" t="s">
        <v>47</v>
      </c>
      <c r="O55" s="28" t="s">
        <v>121</v>
      </c>
      <c r="P55" s="2" t="s">
        <v>121</v>
      </c>
      <c r="Q55" s="2" t="s">
        <v>121</v>
      </c>
      <c r="R55" s="22" t="s">
        <v>121</v>
      </c>
      <c r="S55" s="2" t="s">
        <v>121</v>
      </c>
      <c r="T55" s="2" t="s">
        <v>121</v>
      </c>
      <c r="U55" s="2" t="s">
        <v>121</v>
      </c>
      <c r="V55" s="2" t="s">
        <v>52</v>
      </c>
      <c r="W55" s="2" t="s">
        <v>52</v>
      </c>
      <c r="X55" s="2" t="s">
        <v>246</v>
      </c>
      <c r="Y55" s="2" t="s">
        <v>350</v>
      </c>
      <c r="Z55" s="2" t="s">
        <v>123</v>
      </c>
      <c r="AA55" s="1" t="s">
        <v>351</v>
      </c>
      <c r="AB55" s="13">
        <f>6378.388*(ACOS(SIN(AO55*PI()/180)*SIN(Standort_Latitude*PI()/180)+COS(AO55*PI()/180)*COS(Standort_Latitude*PI()/180)*COS(Standort_Longitude*PI()/180-'Stellplatz-Übersicht'!AP55*PI()/180)))</f>
        <v>215.34030666189548</v>
      </c>
      <c r="AO55" s="1">
        <v>49.28136111111111</v>
      </c>
      <c r="AP55" s="1">
        <v>10.79936111111111</v>
      </c>
    </row>
    <row r="56" spans="1:42" ht="22.5">
      <c r="A56" s="3" t="s">
        <v>38</v>
      </c>
      <c r="B56" s="3" t="s">
        <v>238</v>
      </c>
      <c r="C56" s="2" t="s">
        <v>40</v>
      </c>
      <c r="D56" s="3" t="s">
        <v>63</v>
      </c>
      <c r="E56" s="2">
        <v>94032</v>
      </c>
      <c r="F56" s="3" t="s">
        <v>352</v>
      </c>
      <c r="G56" s="3" t="s">
        <v>353</v>
      </c>
      <c r="H56" s="28" t="s">
        <v>44</v>
      </c>
      <c r="I56" s="13" t="s">
        <v>354</v>
      </c>
      <c r="J56" s="10"/>
      <c r="K56" s="28" t="s">
        <v>280</v>
      </c>
      <c r="L56" s="28" t="s">
        <v>280</v>
      </c>
      <c r="M56" s="28" t="s">
        <v>280</v>
      </c>
      <c r="N56" s="28" t="s">
        <v>280</v>
      </c>
      <c r="O56" s="28" t="s">
        <v>49</v>
      </c>
      <c r="P56" s="2" t="s">
        <v>49</v>
      </c>
      <c r="Q56" s="2" t="s">
        <v>49</v>
      </c>
      <c r="R56" s="22" t="s">
        <v>49</v>
      </c>
      <c r="S56" s="2" t="s">
        <v>40</v>
      </c>
      <c r="T56" s="2" t="s">
        <v>49</v>
      </c>
      <c r="U56" s="2" t="s">
        <v>67</v>
      </c>
      <c r="V56" s="2" t="s">
        <v>40</v>
      </c>
      <c r="W56" s="2" t="s">
        <v>40</v>
      </c>
      <c r="X56" s="2" t="s">
        <v>40</v>
      </c>
      <c r="Y56" s="2" t="s">
        <v>355</v>
      </c>
      <c r="Z56" s="2" t="s">
        <v>54</v>
      </c>
      <c r="AA56" s="1" t="s">
        <v>356</v>
      </c>
      <c r="AB56" s="13">
        <f>6378.388*(ACOS(SIN(AO56*PI()/180)*SIN(Standort_Latitude*PI()/180)+COS(AO56*PI()/180)*COS(Standort_Latitude*PI()/180)*COS(Standort_Longitude*PI()/180-'Stellplatz-Übersicht'!AP56*PI()/180)))</f>
        <v>394.54370377813166</v>
      </c>
      <c r="AO56" s="1">
        <v>48.574</v>
      </c>
      <c r="AP56" s="1">
        <v>13.445527777777778</v>
      </c>
    </row>
    <row r="57" spans="1:42" ht="22.5">
      <c r="A57" s="3" t="s">
        <v>38</v>
      </c>
      <c r="B57" s="3" t="s">
        <v>238</v>
      </c>
      <c r="C57" s="2" t="s">
        <v>40</v>
      </c>
      <c r="D57" s="3" t="s">
        <v>141</v>
      </c>
      <c r="E57" s="2">
        <v>87645</v>
      </c>
      <c r="F57" s="3" t="s">
        <v>357</v>
      </c>
      <c r="G57" s="3" t="s">
        <v>358</v>
      </c>
      <c r="H57" s="28" t="s">
        <v>359</v>
      </c>
      <c r="I57" s="13" t="s">
        <v>360</v>
      </c>
      <c r="J57" s="10" t="s">
        <v>361</v>
      </c>
      <c r="K57" s="28" t="s">
        <v>362</v>
      </c>
      <c r="L57" s="28" t="s">
        <v>363</v>
      </c>
      <c r="M57" s="28" t="s">
        <v>364</v>
      </c>
      <c r="N57" s="28" t="s">
        <v>190</v>
      </c>
      <c r="O57" s="28" t="s">
        <v>191</v>
      </c>
      <c r="P57" s="2" t="s">
        <v>148</v>
      </c>
      <c r="Q57" s="2" t="s">
        <v>148</v>
      </c>
      <c r="R57" s="22" t="s">
        <v>148</v>
      </c>
      <c r="S57" s="2" t="s">
        <v>52</v>
      </c>
      <c r="T57" s="2" t="s">
        <v>192</v>
      </c>
      <c r="U57" s="2" t="s">
        <v>81</v>
      </c>
      <c r="V57" s="2" t="s">
        <v>40</v>
      </c>
      <c r="W57" s="2" t="s">
        <v>52</v>
      </c>
      <c r="X57" s="2" t="s">
        <v>60</v>
      </c>
      <c r="Y57" s="2" t="s">
        <v>365</v>
      </c>
      <c r="Z57" s="2" t="s">
        <v>54</v>
      </c>
      <c r="AA57" s="1" t="s">
        <v>366</v>
      </c>
      <c r="AB57" s="13">
        <f>6378.388*(ACOS(SIN(AO57*PI()/180)*SIN(Standort_Latitude*PI()/180)+COS(AO57*PI()/180)*COS(Standort_Latitude*PI()/180)*COS(Standort_Longitude*PI()/180-'Stellplatz-Übersicht'!AP57*PI()/180)))</f>
        <v>222.39026841930007</v>
      </c>
      <c r="AO57" s="1">
        <v>47.596666666666664</v>
      </c>
      <c r="AP57" s="1">
        <v>10.738611111111112</v>
      </c>
    </row>
    <row r="58" spans="1:42" ht="25.5">
      <c r="A58" s="3" t="s">
        <v>38</v>
      </c>
      <c r="B58" s="3" t="s">
        <v>238</v>
      </c>
      <c r="C58" s="2" t="s">
        <v>40</v>
      </c>
      <c r="D58" s="3" t="s">
        <v>141</v>
      </c>
      <c r="E58" s="2">
        <v>87645</v>
      </c>
      <c r="F58" s="3" t="s">
        <v>357</v>
      </c>
      <c r="G58" s="3" t="s">
        <v>367</v>
      </c>
      <c r="H58" s="28" t="s">
        <v>368</v>
      </c>
      <c r="I58" s="13" t="s">
        <v>369</v>
      </c>
      <c r="J58" s="10" t="s">
        <v>370</v>
      </c>
      <c r="K58" s="28" t="s">
        <v>371</v>
      </c>
      <c r="L58" s="28" t="s">
        <v>47</v>
      </c>
      <c r="M58" s="28" t="s">
        <v>47</v>
      </c>
      <c r="N58" s="28" t="s">
        <v>372</v>
      </c>
      <c r="O58" s="28" t="s">
        <v>210</v>
      </c>
      <c r="P58" s="2" t="s">
        <v>148</v>
      </c>
      <c r="Q58" s="2" t="s">
        <v>148</v>
      </c>
      <c r="R58" s="22" t="s">
        <v>148</v>
      </c>
      <c r="S58" s="2" t="s">
        <v>52</v>
      </c>
      <c r="T58" s="2" t="s">
        <v>49</v>
      </c>
      <c r="U58" s="2" t="s">
        <v>95</v>
      </c>
      <c r="V58" s="2" t="s">
        <v>40</v>
      </c>
      <c r="W58" s="2" t="s">
        <v>52</v>
      </c>
      <c r="X58" s="2" t="s">
        <v>60</v>
      </c>
      <c r="Y58" s="2" t="s">
        <v>296</v>
      </c>
      <c r="Z58" s="2" t="s">
        <v>54</v>
      </c>
      <c r="AA58" s="1" t="s">
        <v>373</v>
      </c>
      <c r="AB58" s="13">
        <f>6378.388*(ACOS(SIN(AO58*PI()/180)*SIN(Standort_Latitude*PI()/180)+COS(AO58*PI()/180)*COS(Standort_Latitude*PI()/180)*COS(Standort_Longitude*PI()/180-'Stellplatz-Übersicht'!AP58*PI()/180)))</f>
        <v>224.9036571487574</v>
      </c>
      <c r="AO58" s="1">
        <v>47.591944444444444</v>
      </c>
      <c r="AP58" s="1">
        <v>10.772916666666667</v>
      </c>
    </row>
    <row r="59" spans="1:42" ht="22.5">
      <c r="A59" s="3" t="s">
        <v>38</v>
      </c>
      <c r="B59" s="3" t="s">
        <v>238</v>
      </c>
      <c r="C59" s="2" t="s">
        <v>52</v>
      </c>
      <c r="D59" s="3" t="s">
        <v>63</v>
      </c>
      <c r="E59" s="2">
        <v>86989</v>
      </c>
      <c r="F59" s="3" t="s">
        <v>374</v>
      </c>
      <c r="G59" s="3" t="s">
        <v>375</v>
      </c>
      <c r="H59" s="28" t="s">
        <v>44</v>
      </c>
      <c r="I59" s="13" t="s">
        <v>376</v>
      </c>
      <c r="K59" s="28" t="s">
        <v>47</v>
      </c>
      <c r="L59" s="28" t="s">
        <v>47</v>
      </c>
      <c r="M59" s="28" t="s">
        <v>47</v>
      </c>
      <c r="N59" s="28" t="s">
        <v>47</v>
      </c>
      <c r="O59" s="28" t="s">
        <v>49</v>
      </c>
      <c r="P59" s="2" t="s">
        <v>49</v>
      </c>
      <c r="Q59" s="2" t="s">
        <v>49</v>
      </c>
      <c r="R59" s="22" t="s">
        <v>49</v>
      </c>
      <c r="S59" s="2" t="s">
        <v>40</v>
      </c>
      <c r="T59" s="2" t="s">
        <v>49</v>
      </c>
      <c r="U59" s="2" t="s">
        <v>95</v>
      </c>
      <c r="V59" s="2" t="s">
        <v>40</v>
      </c>
      <c r="W59" s="2" t="s">
        <v>40</v>
      </c>
      <c r="X59" s="2" t="s">
        <v>60</v>
      </c>
      <c r="Y59" s="2" t="s">
        <v>275</v>
      </c>
      <c r="Z59" s="2" t="s">
        <v>54</v>
      </c>
      <c r="AA59" s="1" t="s">
        <v>377</v>
      </c>
      <c r="AB59" s="13">
        <f>6378.388*(ACOS(SIN(AO59*PI()/180)*SIN(Standort_Latitude*PI()/180)+COS(AO59*PI()/180)*COS(Standort_Latitude*PI()/180)*COS(Standort_Longitude*PI()/180-'Stellplatz-Übersicht'!AP59*PI()/180)))</f>
        <v>222.74401792568554</v>
      </c>
      <c r="AO59" s="1">
        <v>47.70861111111111</v>
      </c>
      <c r="AP59" s="1">
        <v>10.828055555555556</v>
      </c>
    </row>
    <row r="60" spans="1:42" ht="22.5">
      <c r="A60" s="3" t="s">
        <v>38</v>
      </c>
      <c r="B60" s="3" t="s">
        <v>238</v>
      </c>
      <c r="C60" s="2" t="s">
        <v>40</v>
      </c>
      <c r="D60" s="3" t="s">
        <v>41</v>
      </c>
      <c r="E60" s="2">
        <v>82024</v>
      </c>
      <c r="F60" s="3" t="s">
        <v>378</v>
      </c>
      <c r="G60" s="3" t="s">
        <v>379</v>
      </c>
      <c r="H60" s="28" t="s">
        <v>380</v>
      </c>
      <c r="I60" s="13" t="s">
        <v>381</v>
      </c>
      <c r="K60" s="28" t="s">
        <v>272</v>
      </c>
      <c r="L60" s="28" t="s">
        <v>47</v>
      </c>
      <c r="M60" s="28" t="s">
        <v>47</v>
      </c>
      <c r="N60" s="28" t="s">
        <v>47</v>
      </c>
      <c r="O60" s="28" t="s">
        <v>79</v>
      </c>
      <c r="P60" s="2" t="s">
        <v>49</v>
      </c>
      <c r="Q60" s="2" t="s">
        <v>49</v>
      </c>
      <c r="R60" s="22" t="s">
        <v>148</v>
      </c>
      <c r="S60" s="2" t="s">
        <v>52</v>
      </c>
      <c r="T60" s="2" t="s">
        <v>50</v>
      </c>
      <c r="U60" s="2" t="s">
        <v>227</v>
      </c>
      <c r="V60" s="2" t="s">
        <v>40</v>
      </c>
      <c r="W60" s="2" t="s">
        <v>40</v>
      </c>
      <c r="X60" s="2" t="s">
        <v>40</v>
      </c>
      <c r="Y60" s="2" t="s">
        <v>382</v>
      </c>
      <c r="Z60" s="2" t="s">
        <v>54</v>
      </c>
      <c r="AA60" s="1" t="s">
        <v>383</v>
      </c>
      <c r="AB60" s="13">
        <f>6378.388*(ACOS(SIN(AO60*PI()/180)*SIN(Standort_Latitude*PI()/180)+COS(AO60*PI()/180)*COS(Standort_Latitude*PI()/180)*COS(Standort_Longitude*PI()/180-'Stellplatz-Übersicht'!AP60*PI()/180)))</f>
        <v>266.99469044371045</v>
      </c>
      <c r="AO60" s="1">
        <v>48.03944444444444</v>
      </c>
      <c r="AP60" s="1">
        <v>11.62111111111111</v>
      </c>
    </row>
    <row r="61" spans="1:42" ht="78.75">
      <c r="A61" s="3" t="s">
        <v>38</v>
      </c>
      <c r="B61" s="3" t="s">
        <v>238</v>
      </c>
      <c r="C61" s="2" t="s">
        <v>40</v>
      </c>
      <c r="D61" s="3" t="s">
        <v>41</v>
      </c>
      <c r="E61" s="2">
        <v>95632</v>
      </c>
      <c r="F61" s="3" t="s">
        <v>384</v>
      </c>
      <c r="G61" s="3" t="s">
        <v>385</v>
      </c>
      <c r="H61" s="28" t="s">
        <v>44</v>
      </c>
      <c r="I61" s="13" t="s">
        <v>386</v>
      </c>
      <c r="J61" s="10" t="s">
        <v>387</v>
      </c>
      <c r="K61" s="28" t="s">
        <v>59</v>
      </c>
      <c r="L61" s="28" t="s">
        <v>47</v>
      </c>
      <c r="M61" s="28" t="s">
        <v>47</v>
      </c>
      <c r="N61" s="28" t="s">
        <v>47</v>
      </c>
      <c r="O61" s="28" t="s">
        <v>148</v>
      </c>
      <c r="P61" s="2" t="s">
        <v>49</v>
      </c>
      <c r="Q61" s="2" t="s">
        <v>49</v>
      </c>
      <c r="R61" s="22" t="s">
        <v>148</v>
      </c>
      <c r="S61" s="2" t="s">
        <v>52</v>
      </c>
      <c r="T61" s="2" t="s">
        <v>49</v>
      </c>
      <c r="U61" s="2" t="s">
        <v>95</v>
      </c>
      <c r="V61" s="2" t="s">
        <v>121</v>
      </c>
      <c r="W61" s="2" t="s">
        <v>52</v>
      </c>
      <c r="X61" s="2" t="s">
        <v>40</v>
      </c>
      <c r="Y61" s="2" t="s">
        <v>388</v>
      </c>
      <c r="Z61" s="2" t="s">
        <v>54</v>
      </c>
      <c r="AA61" s="1" t="s">
        <v>389</v>
      </c>
      <c r="AB61" s="13">
        <f>6378.388*(ACOS(SIN(AO61*PI()/180)*SIN(Standort_Latitude*PI()/180)+COS(AO61*PI()/180)*COS(Standort_Latitude*PI()/180)*COS(Standort_Longitude*PI()/180-'Stellplatz-Übersicht'!AP61*PI()/180)))</f>
        <v>329.5654750658419</v>
      </c>
      <c r="AO61" s="1">
        <v>50.03666666666667</v>
      </c>
      <c r="AP61" s="1">
        <v>11.993333333333334</v>
      </c>
    </row>
    <row r="62" spans="1:42" ht="25.5">
      <c r="A62" s="3" t="s">
        <v>38</v>
      </c>
      <c r="B62" s="3" t="s">
        <v>238</v>
      </c>
      <c r="C62" s="2" t="s">
        <v>40</v>
      </c>
      <c r="D62" s="3" t="s">
        <v>63</v>
      </c>
      <c r="E62" s="2">
        <v>95632</v>
      </c>
      <c r="F62" s="3" t="s">
        <v>384</v>
      </c>
      <c r="G62" s="3" t="s">
        <v>390</v>
      </c>
      <c r="H62" s="28" t="s">
        <v>391</v>
      </c>
      <c r="I62" s="13" t="s">
        <v>392</v>
      </c>
      <c r="J62" s="10" t="s">
        <v>393</v>
      </c>
      <c r="K62" s="28" t="s">
        <v>364</v>
      </c>
      <c r="L62" s="28" t="s">
        <v>47</v>
      </c>
      <c r="M62" s="28" t="s">
        <v>47</v>
      </c>
      <c r="N62" s="28" t="s">
        <v>47</v>
      </c>
      <c r="O62" s="28" t="s">
        <v>49</v>
      </c>
      <c r="P62" s="2" t="s">
        <v>49</v>
      </c>
      <c r="Q62" s="2" t="s">
        <v>49</v>
      </c>
      <c r="R62" s="22" t="s">
        <v>49</v>
      </c>
      <c r="S62" s="2" t="s">
        <v>40</v>
      </c>
      <c r="T62" s="2" t="s">
        <v>49</v>
      </c>
      <c r="U62" s="2" t="s">
        <v>95</v>
      </c>
      <c r="V62" s="2" t="s">
        <v>40</v>
      </c>
      <c r="W62" s="2" t="s">
        <v>52</v>
      </c>
      <c r="X62" s="2" t="s">
        <v>40</v>
      </c>
      <c r="Y62" s="2" t="s">
        <v>394</v>
      </c>
      <c r="Z62" s="2" t="s">
        <v>54</v>
      </c>
      <c r="AA62" s="1" t="s">
        <v>395</v>
      </c>
      <c r="AB62" s="13">
        <f>6378.388*(ACOS(SIN(AO62*PI()/180)*SIN(Standort_Latitude*PI()/180)+COS(AO62*PI()/180)*COS(Standort_Latitude*PI()/180)*COS(Standort_Longitude*PI()/180-'Stellplatz-Übersicht'!AP62*PI()/180)))</f>
        <v>328.3199717741433</v>
      </c>
      <c r="AO62" s="1">
        <v>50.01361111111111</v>
      </c>
      <c r="AP62" s="1">
        <v>11.993333333333334</v>
      </c>
    </row>
    <row r="63" spans="1:42" ht="22.5">
      <c r="A63" s="1" t="s">
        <v>38</v>
      </c>
      <c r="B63" s="1" t="s">
        <v>238</v>
      </c>
      <c r="C63" s="1" t="s">
        <v>40</v>
      </c>
      <c r="D63" s="1" t="s">
        <v>41</v>
      </c>
      <c r="E63" s="2">
        <v>94227</v>
      </c>
      <c r="F63" s="3" t="s">
        <v>396</v>
      </c>
      <c r="G63" s="3" t="s">
        <v>397</v>
      </c>
      <c r="H63" s="28" t="s">
        <v>44</v>
      </c>
      <c r="I63" s="15" t="s">
        <v>398</v>
      </c>
      <c r="K63" s="28" t="s">
        <v>120</v>
      </c>
      <c r="L63" s="28" t="s">
        <v>47</v>
      </c>
      <c r="M63" s="28" t="s">
        <v>47</v>
      </c>
      <c r="N63" s="28" t="s">
        <v>47</v>
      </c>
      <c r="O63" s="28" t="s">
        <v>49</v>
      </c>
      <c r="P63" s="2" t="s">
        <v>121</v>
      </c>
      <c r="Q63" s="2" t="s">
        <v>148</v>
      </c>
      <c r="R63" s="22" t="s">
        <v>121</v>
      </c>
      <c r="S63" s="2" t="s">
        <v>52</v>
      </c>
      <c r="T63" s="2" t="s">
        <v>50</v>
      </c>
      <c r="U63" s="2" t="s">
        <v>81</v>
      </c>
      <c r="V63" s="2" t="s">
        <v>121</v>
      </c>
      <c r="W63" s="2" t="s">
        <v>121</v>
      </c>
      <c r="X63" s="2" t="s">
        <v>40</v>
      </c>
      <c r="Y63" s="2" t="s">
        <v>355</v>
      </c>
      <c r="Z63" s="2" t="s">
        <v>54</v>
      </c>
      <c r="AA63" s="1" t="s">
        <v>399</v>
      </c>
      <c r="AB63" s="13">
        <f>6378.388*(ACOS(SIN(AO63*PI()/180)*SIN(Standort_Latitude*PI()/180)+COS(AO63*PI()/180)*COS(Standort_Latitude*PI()/180)*COS(Standort_Longitude*PI()/180-'Stellplatz-Übersicht'!AP63*PI()/180)))</f>
        <v>380.57607321972284</v>
      </c>
      <c r="AO63" s="1">
        <v>49.02386111111111</v>
      </c>
      <c r="AP63" s="1">
        <v>13.223888888888888</v>
      </c>
    </row>
    <row r="64" spans="1:42" ht="45">
      <c r="A64" s="1" t="s">
        <v>38</v>
      </c>
      <c r="B64" s="1" t="s">
        <v>400</v>
      </c>
      <c r="C64" s="1" t="s">
        <v>40</v>
      </c>
      <c r="D64" s="1" t="s">
        <v>141</v>
      </c>
      <c r="E64" s="2">
        <v>13509</v>
      </c>
      <c r="F64" s="3" t="s">
        <v>400</v>
      </c>
      <c r="G64" s="3" t="s">
        <v>401</v>
      </c>
      <c r="H64" s="28" t="s">
        <v>402</v>
      </c>
      <c r="I64" s="15" t="s">
        <v>403</v>
      </c>
      <c r="J64" s="10" t="s">
        <v>404</v>
      </c>
      <c r="K64" s="28" t="s">
        <v>254</v>
      </c>
      <c r="L64" s="28" t="s">
        <v>47</v>
      </c>
      <c r="M64" s="28" t="s">
        <v>161</v>
      </c>
      <c r="N64" s="28" t="s">
        <v>47</v>
      </c>
      <c r="O64" s="28" t="s">
        <v>295</v>
      </c>
      <c r="P64" s="2" t="s">
        <v>405</v>
      </c>
      <c r="Q64" s="2" t="s">
        <v>148</v>
      </c>
      <c r="R64" s="22" t="s">
        <v>148</v>
      </c>
      <c r="S64" s="2" t="s">
        <v>52</v>
      </c>
      <c r="T64" s="2" t="s">
        <v>50</v>
      </c>
      <c r="U64" s="2" t="s">
        <v>81</v>
      </c>
      <c r="V64" s="2" t="s">
        <v>40</v>
      </c>
      <c r="W64" s="2" t="s">
        <v>40</v>
      </c>
      <c r="X64" s="2" t="s">
        <v>40</v>
      </c>
      <c r="Y64" s="2" t="s">
        <v>406</v>
      </c>
      <c r="Z64" s="2" t="s">
        <v>54</v>
      </c>
      <c r="AA64" s="1" t="s">
        <v>407</v>
      </c>
      <c r="AB64" s="13">
        <f>6378.388*(ACOS(SIN(AO64*PI()/180)*SIN(Standort_Latitude*PI()/180)+COS(AO64*PI()/180)*COS(Standort_Latitude*PI()/180)*COS(Standort_Longitude*PI()/180-'Stellplatz-Übersicht'!AP64*PI()/180)))</f>
        <v>583.2516796894349</v>
      </c>
      <c r="AO64" s="1">
        <v>52.595555555555556</v>
      </c>
      <c r="AP64" s="1">
        <v>13.289083333333334</v>
      </c>
    </row>
    <row r="65" spans="1:42" ht="45">
      <c r="A65" s="1" t="s">
        <v>38</v>
      </c>
      <c r="B65" s="1" t="s">
        <v>400</v>
      </c>
      <c r="C65" s="1" t="s">
        <v>40</v>
      </c>
      <c r="D65" s="1" t="s">
        <v>41</v>
      </c>
      <c r="E65" s="2">
        <v>12555</v>
      </c>
      <c r="F65" s="3" t="s">
        <v>408</v>
      </c>
      <c r="G65" s="3" t="s">
        <v>409</v>
      </c>
      <c r="H65" s="28" t="s">
        <v>410</v>
      </c>
      <c r="I65" s="15" t="s">
        <v>411</v>
      </c>
      <c r="J65" s="10" t="s">
        <v>412</v>
      </c>
      <c r="K65" s="28" t="s">
        <v>138</v>
      </c>
      <c r="L65" s="28" t="s">
        <v>47</v>
      </c>
      <c r="M65" s="28" t="s">
        <v>47</v>
      </c>
      <c r="N65" s="28" t="s">
        <v>413</v>
      </c>
      <c r="O65" s="28" t="s">
        <v>121</v>
      </c>
      <c r="P65" s="2" t="s">
        <v>414</v>
      </c>
      <c r="Q65" s="2" t="s">
        <v>148</v>
      </c>
      <c r="R65" s="22" t="s">
        <v>148</v>
      </c>
      <c r="S65" s="2" t="s">
        <v>52</v>
      </c>
      <c r="T65" s="2" t="s">
        <v>50</v>
      </c>
      <c r="U65" s="2" t="s">
        <v>95</v>
      </c>
      <c r="V65" s="2" t="s">
        <v>40</v>
      </c>
      <c r="W65" s="2" t="s">
        <v>52</v>
      </c>
      <c r="X65" s="2" t="s">
        <v>60</v>
      </c>
      <c r="Y65" s="2" t="s">
        <v>415</v>
      </c>
      <c r="Z65" s="2" t="s">
        <v>54</v>
      </c>
      <c r="AA65" s="1" t="s">
        <v>416</v>
      </c>
      <c r="AB65" s="13">
        <f>6378.388*(ACOS(SIN(AO65*PI()/180)*SIN(Standort_Latitude*PI()/180)+COS(AO65*PI()/180)*COS(Standort_Latitude*PI()/180)*COS(Standort_Longitude*PI()/180-'Stellplatz-Übersicht'!AP65*PI()/180)))</f>
        <v>585.5857601678887</v>
      </c>
      <c r="AO65" s="1">
        <v>52.45922222222222</v>
      </c>
      <c r="AP65" s="1">
        <v>13.58538888888889</v>
      </c>
    </row>
    <row r="66" spans="1:42" ht="25.5">
      <c r="A66" s="1" t="s">
        <v>38</v>
      </c>
      <c r="B66" s="1" t="s">
        <v>417</v>
      </c>
      <c r="C66" s="1" t="s">
        <v>40</v>
      </c>
      <c r="D66" s="1" t="s">
        <v>41</v>
      </c>
      <c r="E66" s="2">
        <v>3222</v>
      </c>
      <c r="F66" s="3" t="s">
        <v>418</v>
      </c>
      <c r="G66" s="3" t="s">
        <v>109</v>
      </c>
      <c r="H66" s="28" t="s">
        <v>419</v>
      </c>
      <c r="I66" s="15" t="s">
        <v>420</v>
      </c>
      <c r="J66" s="10" t="s">
        <v>421</v>
      </c>
      <c r="K66" s="28" t="s">
        <v>78</v>
      </c>
      <c r="L66" s="28" t="s">
        <v>422</v>
      </c>
      <c r="M66" s="28" t="s">
        <v>47</v>
      </c>
      <c r="N66" s="28" t="s">
        <v>47</v>
      </c>
      <c r="O66" s="28" t="s">
        <v>423</v>
      </c>
      <c r="P66" s="2" t="s">
        <v>148</v>
      </c>
      <c r="Q66" s="2" t="s">
        <v>148</v>
      </c>
      <c r="R66" s="22" t="s">
        <v>148</v>
      </c>
      <c r="S66" s="2" t="s">
        <v>121</v>
      </c>
      <c r="T66" s="2" t="s">
        <v>50</v>
      </c>
      <c r="U66" s="2" t="s">
        <v>81</v>
      </c>
      <c r="V66" s="2" t="s">
        <v>40</v>
      </c>
      <c r="W66" s="2" t="s">
        <v>52</v>
      </c>
      <c r="X66" s="2" t="s">
        <v>40</v>
      </c>
      <c r="Y66" s="2" t="s">
        <v>424</v>
      </c>
      <c r="Z66" s="2" t="s">
        <v>54</v>
      </c>
      <c r="AA66" s="1" t="s">
        <v>425</v>
      </c>
      <c r="AB66" s="13">
        <f>6378.388*(ACOS(SIN(AO66*PI()/180)*SIN(Standort_Latitude*PI()/180)+COS(AO66*PI()/180)*COS(Standort_Latitude*PI()/180)*COS(Standort_Longitude*PI()/180-'Stellplatz-Übersicht'!AP66*PI()/180)))</f>
        <v>559.7508193002658</v>
      </c>
      <c r="AO66" s="1">
        <v>51.86222222222222</v>
      </c>
      <c r="AP66" s="1">
        <v>13.970833333333333</v>
      </c>
    </row>
    <row r="67" spans="1:42" ht="25.5">
      <c r="A67" s="1" t="s">
        <v>38</v>
      </c>
      <c r="B67" s="1" t="s">
        <v>426</v>
      </c>
      <c r="C67" s="1" t="s">
        <v>40</v>
      </c>
      <c r="D67" s="1" t="s">
        <v>41</v>
      </c>
      <c r="E67" s="2">
        <v>20097</v>
      </c>
      <c r="F67" s="3" t="s">
        <v>426</v>
      </c>
      <c r="G67" s="3" t="s">
        <v>427</v>
      </c>
      <c r="H67" s="28" t="s">
        <v>428</v>
      </c>
      <c r="I67" s="15" t="s">
        <v>429</v>
      </c>
      <c r="J67" s="10" t="s">
        <v>430</v>
      </c>
      <c r="K67" s="28" t="s">
        <v>431</v>
      </c>
      <c r="L67" s="28" t="s">
        <v>47</v>
      </c>
      <c r="M67" s="28" t="s">
        <v>47</v>
      </c>
      <c r="N67" s="28" t="s">
        <v>47</v>
      </c>
      <c r="O67" s="28" t="s">
        <v>148</v>
      </c>
      <c r="P67" s="2" t="s">
        <v>148</v>
      </c>
      <c r="Q67" s="2" t="s">
        <v>148</v>
      </c>
      <c r="R67" s="22" t="s">
        <v>148</v>
      </c>
      <c r="S67" s="2" t="s">
        <v>52</v>
      </c>
      <c r="T67" s="2" t="s">
        <v>50</v>
      </c>
      <c r="U67" s="2" t="s">
        <v>67</v>
      </c>
      <c r="V67" s="2" t="s">
        <v>40</v>
      </c>
      <c r="W67" s="2" t="s">
        <v>40</v>
      </c>
      <c r="X67" s="2" t="s">
        <v>40</v>
      </c>
      <c r="Y67" s="2" t="s">
        <v>432</v>
      </c>
      <c r="Z67" s="2" t="s">
        <v>54</v>
      </c>
      <c r="AA67" s="1" t="s">
        <v>433</v>
      </c>
      <c r="AB67" s="13">
        <f>6378.388*(ACOS(SIN(AO67*PI()/180)*SIN(Standort_Latitude*PI()/180)+COS(AO67*PI()/180)*COS(Standort_Latitude*PI()/180)*COS(Standort_Longitude*PI()/180-'Stellplatz-Übersicht'!AP67*PI()/180)))</f>
        <v>574.9797285449605</v>
      </c>
      <c r="AO67" s="1">
        <v>53.54396944444444</v>
      </c>
      <c r="AP67" s="1">
        <v>10.028847222222222</v>
      </c>
    </row>
    <row r="68" spans="1:42" ht="22.5">
      <c r="A68" s="1" t="s">
        <v>38</v>
      </c>
      <c r="B68" s="1" t="s">
        <v>434</v>
      </c>
      <c r="C68" s="1" t="s">
        <v>40</v>
      </c>
      <c r="D68" s="1" t="s">
        <v>141</v>
      </c>
      <c r="E68" s="2">
        <v>34549</v>
      </c>
      <c r="F68" s="3" t="s">
        <v>435</v>
      </c>
      <c r="G68" s="3" t="s">
        <v>436</v>
      </c>
      <c r="H68" s="28" t="s">
        <v>437</v>
      </c>
      <c r="I68" s="15" t="s">
        <v>438</v>
      </c>
      <c r="J68" s="10" t="s">
        <v>439</v>
      </c>
      <c r="K68" s="28" t="s">
        <v>120</v>
      </c>
      <c r="L68" s="28" t="s">
        <v>59</v>
      </c>
      <c r="M68" s="28" t="s">
        <v>47</v>
      </c>
      <c r="N68" s="28" t="s">
        <v>47</v>
      </c>
      <c r="O68" s="28" t="s">
        <v>210</v>
      </c>
      <c r="P68" s="2" t="s">
        <v>148</v>
      </c>
      <c r="Q68" s="2" t="s">
        <v>148</v>
      </c>
      <c r="R68" s="22" t="s">
        <v>148</v>
      </c>
      <c r="S68" s="2" t="s">
        <v>52</v>
      </c>
      <c r="T68" s="2" t="s">
        <v>192</v>
      </c>
      <c r="U68" s="2" t="s">
        <v>81</v>
      </c>
      <c r="V68" s="2" t="s">
        <v>40</v>
      </c>
      <c r="W68" s="2" t="s">
        <v>52</v>
      </c>
      <c r="X68" s="2" t="s">
        <v>60</v>
      </c>
      <c r="Y68" s="2" t="s">
        <v>440</v>
      </c>
      <c r="Z68" s="2" t="s">
        <v>54</v>
      </c>
      <c r="AA68" s="1" t="s">
        <v>441</v>
      </c>
      <c r="AB68" s="13">
        <f>6378.388*(ACOS(SIN(AO68*PI()/180)*SIN(Standort_Latitude*PI()/180)+COS(AO68*PI()/180)*COS(Standort_Latitude*PI()/180)*COS(Standort_Longitude*PI()/180-'Stellplatz-Übersicht'!AP68*PI()/180)))</f>
        <v>302.69204189004324</v>
      </c>
      <c r="AO68" s="1">
        <v>51.16758333333333</v>
      </c>
      <c r="AP68" s="1">
        <v>9.079916666666668</v>
      </c>
    </row>
    <row r="69" spans="1:42" ht="25.5">
      <c r="A69" s="1" t="s">
        <v>38</v>
      </c>
      <c r="B69" s="1" t="s">
        <v>434</v>
      </c>
      <c r="C69" s="1" t="s">
        <v>40</v>
      </c>
      <c r="D69" s="1" t="s">
        <v>41</v>
      </c>
      <c r="E69" s="2">
        <v>34454</v>
      </c>
      <c r="F69" s="3" t="s">
        <v>442</v>
      </c>
      <c r="G69" s="3" t="s">
        <v>443</v>
      </c>
      <c r="H69" s="28" t="s">
        <v>206</v>
      </c>
      <c r="I69" s="15" t="s">
        <v>444</v>
      </c>
      <c r="J69" s="10" t="s">
        <v>445</v>
      </c>
      <c r="K69" s="28" t="s">
        <v>446</v>
      </c>
      <c r="L69" s="28" t="s">
        <v>47</v>
      </c>
      <c r="M69" s="28" t="s">
        <v>47</v>
      </c>
      <c r="N69" s="28" t="s">
        <v>47</v>
      </c>
      <c r="O69" s="28" t="s">
        <v>423</v>
      </c>
      <c r="P69" s="2" t="s">
        <v>121</v>
      </c>
      <c r="Q69" s="2" t="s">
        <v>121</v>
      </c>
      <c r="R69" s="22" t="s">
        <v>121</v>
      </c>
      <c r="S69" s="2" t="s">
        <v>121</v>
      </c>
      <c r="T69" s="2" t="s">
        <v>121</v>
      </c>
      <c r="U69" s="2" t="s">
        <v>121</v>
      </c>
      <c r="V69" s="2" t="s">
        <v>121</v>
      </c>
      <c r="W69" s="2" t="s">
        <v>121</v>
      </c>
      <c r="X69" s="2" t="s">
        <v>121</v>
      </c>
      <c r="Y69" s="2" t="s">
        <v>447</v>
      </c>
      <c r="Z69" s="2" t="s">
        <v>123</v>
      </c>
      <c r="AA69" s="1" t="s">
        <v>448</v>
      </c>
      <c r="AB69" s="13">
        <f>6378.388*(ACOS(SIN(AO69*PI()/180)*SIN(Standort_Latitude*PI()/180)+COS(AO69*PI()/180)*COS(Standort_Latitude*PI()/180)*COS(Standort_Longitude*PI()/180-'Stellplatz-Übersicht'!AP69*PI()/180)))</f>
        <v>325.88842320678856</v>
      </c>
      <c r="AO69" s="1">
        <v>51.38388888888889</v>
      </c>
      <c r="AP69" s="1">
        <v>9.065277777777778</v>
      </c>
    </row>
    <row r="70" spans="1:42" ht="22.5">
      <c r="A70" s="1" t="s">
        <v>38</v>
      </c>
      <c r="B70" s="1" t="s">
        <v>434</v>
      </c>
      <c r="C70" s="1" t="s">
        <v>40</v>
      </c>
      <c r="D70" s="1" t="s">
        <v>41</v>
      </c>
      <c r="E70" s="2">
        <v>34225</v>
      </c>
      <c r="F70" s="3" t="s">
        <v>449</v>
      </c>
      <c r="G70" s="3" t="s">
        <v>450</v>
      </c>
      <c r="H70" s="28" t="s">
        <v>44</v>
      </c>
      <c r="I70" s="15" t="s">
        <v>451</v>
      </c>
      <c r="K70" s="28" t="s">
        <v>59</v>
      </c>
      <c r="L70" s="28" t="s">
        <v>47</v>
      </c>
      <c r="M70" s="28" t="s">
        <v>47</v>
      </c>
      <c r="N70" s="28" t="s">
        <v>47</v>
      </c>
      <c r="O70" s="28" t="s">
        <v>79</v>
      </c>
      <c r="P70" s="2" t="s">
        <v>49</v>
      </c>
      <c r="Q70" s="2" t="s">
        <v>49</v>
      </c>
      <c r="R70" s="22" t="s">
        <v>80</v>
      </c>
      <c r="S70" s="2" t="s">
        <v>52</v>
      </c>
      <c r="T70" s="2" t="s">
        <v>49</v>
      </c>
      <c r="U70" s="2" t="s">
        <v>81</v>
      </c>
      <c r="V70" s="2" t="s">
        <v>40</v>
      </c>
      <c r="W70" s="2" t="s">
        <v>40</v>
      </c>
      <c r="X70" s="2" t="s">
        <v>40</v>
      </c>
      <c r="Y70" s="2" t="s">
        <v>452</v>
      </c>
      <c r="Z70" s="2" t="s">
        <v>54</v>
      </c>
      <c r="AB70" s="13">
        <f>6378.388*(ACOS(SIN(AO70*PI()/180)*SIN(Standort_Latitude*PI()/180)+COS(AO70*PI()/180)*COS(Standort_Latitude*PI()/180)*COS(Standort_Longitude*PI()/180-'Stellplatz-Übersicht'!AP70*PI()/180)))</f>
        <v>318.38346296535167</v>
      </c>
      <c r="AO70" s="1">
        <v>51.2575</v>
      </c>
      <c r="AP70" s="1">
        <v>9.398888888888889</v>
      </c>
    </row>
    <row r="71" spans="1:42" ht="33.75">
      <c r="A71" s="1" t="s">
        <v>38</v>
      </c>
      <c r="B71" s="1" t="s">
        <v>434</v>
      </c>
      <c r="C71" s="1" t="s">
        <v>40</v>
      </c>
      <c r="D71" s="1" t="s">
        <v>41</v>
      </c>
      <c r="E71" s="2">
        <v>34560</v>
      </c>
      <c r="F71" s="3" t="s">
        <v>453</v>
      </c>
      <c r="G71" s="3" t="s">
        <v>454</v>
      </c>
      <c r="H71" s="28" t="s">
        <v>44</v>
      </c>
      <c r="I71" s="15" t="s">
        <v>455</v>
      </c>
      <c r="J71" s="10" t="s">
        <v>456</v>
      </c>
      <c r="K71" s="28" t="s">
        <v>457</v>
      </c>
      <c r="L71" s="28" t="s">
        <v>47</v>
      </c>
      <c r="M71" s="28" t="s">
        <v>47</v>
      </c>
      <c r="N71" s="28" t="s">
        <v>47</v>
      </c>
      <c r="O71" s="28" t="s">
        <v>79</v>
      </c>
      <c r="P71" s="2" t="s">
        <v>49</v>
      </c>
      <c r="Q71" s="2" t="s">
        <v>49</v>
      </c>
      <c r="R71" s="22" t="s">
        <v>49</v>
      </c>
      <c r="S71" s="2" t="s">
        <v>40</v>
      </c>
      <c r="T71" s="2" t="s">
        <v>49</v>
      </c>
      <c r="U71" s="2" t="s">
        <v>67</v>
      </c>
      <c r="V71" s="2" t="s">
        <v>40</v>
      </c>
      <c r="W71" s="2" t="s">
        <v>52</v>
      </c>
      <c r="X71" s="2" t="s">
        <v>40</v>
      </c>
      <c r="Y71" s="2" t="s">
        <v>458</v>
      </c>
      <c r="Z71" s="2" t="s">
        <v>54</v>
      </c>
      <c r="AA71" s="1" t="s">
        <v>459</v>
      </c>
      <c r="AB71" s="13">
        <f>6378.388*(ACOS(SIN(AO71*PI()/180)*SIN(Standort_Latitude*PI()/180)+COS(AO71*PI()/180)*COS(Standort_Latitude*PI()/180)*COS(Standort_Longitude*PI()/180-'Stellplatz-Übersicht'!AP71*PI()/180)))</f>
        <v>302.3331927023251</v>
      </c>
      <c r="AO71" s="1">
        <v>51.13175</v>
      </c>
      <c r="AP71" s="1">
        <v>9.269</v>
      </c>
    </row>
    <row r="72" spans="1:42" ht="22.5">
      <c r="A72" s="1" t="s">
        <v>38</v>
      </c>
      <c r="B72" s="1" t="s">
        <v>434</v>
      </c>
      <c r="C72" s="1" t="s">
        <v>52</v>
      </c>
      <c r="D72" s="1" t="s">
        <v>63</v>
      </c>
      <c r="E72" s="2">
        <v>65549</v>
      </c>
      <c r="F72" s="3" t="s">
        <v>460</v>
      </c>
      <c r="G72" s="3" t="s">
        <v>461</v>
      </c>
      <c r="H72" s="28" t="s">
        <v>44</v>
      </c>
      <c r="I72" s="15" t="s">
        <v>462</v>
      </c>
      <c r="K72" s="28" t="s">
        <v>47</v>
      </c>
      <c r="L72" s="28" t="s">
        <v>47</v>
      </c>
      <c r="M72" s="28" t="s">
        <v>47</v>
      </c>
      <c r="N72" s="28" t="s">
        <v>47</v>
      </c>
      <c r="O72" s="28" t="s">
        <v>49</v>
      </c>
      <c r="P72" s="2" t="s">
        <v>49</v>
      </c>
      <c r="Q72" s="2" t="s">
        <v>49</v>
      </c>
      <c r="R72" s="22" t="s">
        <v>49</v>
      </c>
      <c r="S72" s="2" t="s">
        <v>40</v>
      </c>
      <c r="T72" s="2" t="s">
        <v>49</v>
      </c>
      <c r="U72" s="2" t="s">
        <v>67</v>
      </c>
      <c r="V72" s="2" t="s">
        <v>40</v>
      </c>
      <c r="W72" s="2" t="s">
        <v>52</v>
      </c>
      <c r="X72" s="2" t="s">
        <v>40</v>
      </c>
      <c r="Y72" s="2" t="s">
        <v>463</v>
      </c>
      <c r="Z72" s="2" t="s">
        <v>54</v>
      </c>
      <c r="AA72" s="1" t="s">
        <v>464</v>
      </c>
      <c r="AB72" s="13">
        <f>6378.388*(ACOS(SIN(AO72*PI()/180)*SIN(Standort_Latitude*PI()/180)+COS(AO72*PI()/180)*COS(Standort_Latitude*PI()/180)*COS(Standort_Longitude*PI()/180-'Stellplatz-Übersicht'!AP72*PI()/180)))</f>
        <v>207.60793816039262</v>
      </c>
      <c r="AO72" s="1">
        <v>50.38916666666667</v>
      </c>
      <c r="AP72" s="1">
        <v>8.0725</v>
      </c>
    </row>
    <row r="73" spans="1:42" ht="33.75">
      <c r="A73" s="1" t="s">
        <v>38</v>
      </c>
      <c r="B73" s="1" t="s">
        <v>434</v>
      </c>
      <c r="C73" s="1" t="s">
        <v>40</v>
      </c>
      <c r="D73" s="1" t="s">
        <v>141</v>
      </c>
      <c r="E73" s="2">
        <v>65549</v>
      </c>
      <c r="F73" s="3" t="s">
        <v>460</v>
      </c>
      <c r="G73" s="3" t="s">
        <v>461</v>
      </c>
      <c r="H73" s="28" t="s">
        <v>44</v>
      </c>
      <c r="I73" s="15" t="s">
        <v>465</v>
      </c>
      <c r="J73" s="10" t="s">
        <v>466</v>
      </c>
      <c r="K73" s="28" t="s">
        <v>467</v>
      </c>
      <c r="L73" s="28" t="s">
        <v>47</v>
      </c>
      <c r="M73" s="28" t="s">
        <v>47</v>
      </c>
      <c r="N73" s="28" t="s">
        <v>47</v>
      </c>
      <c r="O73" s="28" t="s">
        <v>468</v>
      </c>
      <c r="P73" s="2" t="s">
        <v>469</v>
      </c>
      <c r="Q73" s="2" t="s">
        <v>148</v>
      </c>
      <c r="R73" s="22" t="s">
        <v>148</v>
      </c>
      <c r="S73" s="2" t="s">
        <v>52</v>
      </c>
      <c r="T73" s="2" t="s">
        <v>50</v>
      </c>
      <c r="U73" s="2" t="s">
        <v>81</v>
      </c>
      <c r="V73" s="2" t="s">
        <v>121</v>
      </c>
      <c r="W73" s="2" t="s">
        <v>52</v>
      </c>
      <c r="X73" s="2" t="s">
        <v>121</v>
      </c>
      <c r="Y73" s="2" t="s">
        <v>463</v>
      </c>
      <c r="Z73" s="2" t="s">
        <v>54</v>
      </c>
      <c r="AA73" s="1" t="s">
        <v>470</v>
      </c>
      <c r="AB73" s="13">
        <f>6378.388*(ACOS(SIN(AO73*PI()/180)*SIN(Standort_Latitude*PI()/180)+COS(AO73*PI()/180)*COS(Standort_Latitude*PI()/180)*COS(Standort_Longitude*PI()/180-'Stellplatz-Übersicht'!AP73*PI()/180)))</f>
        <v>207.60724966635416</v>
      </c>
      <c r="AO73" s="1">
        <v>50.38916666666667</v>
      </c>
      <c r="AP73" s="1">
        <v>8.074027777777777</v>
      </c>
    </row>
    <row r="74" spans="1:42" ht="22.5">
      <c r="A74" s="1" t="s">
        <v>38</v>
      </c>
      <c r="B74" s="1" t="s">
        <v>434</v>
      </c>
      <c r="C74" s="1" t="s">
        <v>40</v>
      </c>
      <c r="D74" s="1" t="s">
        <v>41</v>
      </c>
      <c r="E74" s="2">
        <v>65549</v>
      </c>
      <c r="F74" s="3" t="s">
        <v>460</v>
      </c>
      <c r="G74" s="3" t="s">
        <v>461</v>
      </c>
      <c r="H74" s="28" t="s">
        <v>44</v>
      </c>
      <c r="I74" s="15" t="s">
        <v>471</v>
      </c>
      <c r="K74" s="28" t="s">
        <v>47</v>
      </c>
      <c r="L74" s="28" t="s">
        <v>47</v>
      </c>
      <c r="M74" s="28" t="s">
        <v>47</v>
      </c>
      <c r="N74" s="28" t="s">
        <v>47</v>
      </c>
      <c r="O74" s="28" t="s">
        <v>472</v>
      </c>
      <c r="P74" s="2" t="s">
        <v>49</v>
      </c>
      <c r="Q74" s="2" t="s">
        <v>49</v>
      </c>
      <c r="R74" s="22" t="s">
        <v>473</v>
      </c>
      <c r="S74" s="2" t="s">
        <v>40</v>
      </c>
      <c r="T74" s="2" t="s">
        <v>49</v>
      </c>
      <c r="U74" s="2" t="s">
        <v>95</v>
      </c>
      <c r="V74" s="2" t="s">
        <v>40</v>
      </c>
      <c r="W74" s="2" t="s">
        <v>52</v>
      </c>
      <c r="X74" s="2" t="s">
        <v>40</v>
      </c>
      <c r="Y74" s="2" t="s">
        <v>463</v>
      </c>
      <c r="Z74" s="2" t="s">
        <v>54</v>
      </c>
      <c r="AA74" s="1" t="s">
        <v>474</v>
      </c>
      <c r="AB74" s="13">
        <f>6378.388*(ACOS(SIN(AO74*PI()/180)*SIN(Standort_Latitude*PI()/180)+COS(AO74*PI()/180)*COS(Standort_Latitude*PI()/180)*COS(Standort_Longitude*PI()/180-'Stellplatz-Übersicht'!AP74*PI()/180)))</f>
        <v>207.60780860289086</v>
      </c>
      <c r="AO74" s="1">
        <v>50.38916666666667</v>
      </c>
      <c r="AP74" s="1">
        <v>8.072777777777778</v>
      </c>
    </row>
    <row r="75" spans="1:42" ht="67.5">
      <c r="A75" s="1" t="s">
        <v>38</v>
      </c>
      <c r="B75" s="1" t="s">
        <v>475</v>
      </c>
      <c r="C75" s="1" t="s">
        <v>40</v>
      </c>
      <c r="D75" s="1" t="s">
        <v>41</v>
      </c>
      <c r="E75" s="2">
        <v>19303</v>
      </c>
      <c r="F75" s="3" t="s">
        <v>476</v>
      </c>
      <c r="G75" s="3" t="s">
        <v>477</v>
      </c>
      <c r="H75" s="28" t="s">
        <v>264</v>
      </c>
      <c r="I75" s="15" t="s">
        <v>478</v>
      </c>
      <c r="J75" s="10" t="s">
        <v>479</v>
      </c>
      <c r="K75" s="28" t="s">
        <v>59</v>
      </c>
      <c r="L75" s="28" t="s">
        <v>47</v>
      </c>
      <c r="M75" s="28" t="s">
        <v>47</v>
      </c>
      <c r="N75" s="28" t="s">
        <v>47</v>
      </c>
      <c r="O75" s="28" t="s">
        <v>121</v>
      </c>
      <c r="P75" s="2" t="s">
        <v>121</v>
      </c>
      <c r="Q75" s="2" t="s">
        <v>121</v>
      </c>
      <c r="R75" s="22" t="s">
        <v>121</v>
      </c>
      <c r="S75" s="2" t="s">
        <v>121</v>
      </c>
      <c r="T75" s="2" t="s">
        <v>121</v>
      </c>
      <c r="U75" s="2" t="s">
        <v>121</v>
      </c>
      <c r="V75" s="2" t="s">
        <v>121</v>
      </c>
      <c r="W75" s="2" t="s">
        <v>121</v>
      </c>
      <c r="X75" s="2" t="s">
        <v>121</v>
      </c>
      <c r="Y75" s="2" t="s">
        <v>480</v>
      </c>
      <c r="Z75" s="2" t="s">
        <v>123</v>
      </c>
      <c r="AA75" s="1" t="s">
        <v>481</v>
      </c>
      <c r="AB75" s="13">
        <f>6378.388*(ACOS(SIN(AO75*PI()/180)*SIN(Standort_Latitude*PI()/180)+COS(AO75*PI()/180)*COS(Standort_Latitude*PI()/180)*COS(Standort_Longitude*PI()/180-'Stellplatz-Übersicht'!AP75*PI()/180)))</f>
        <v>559.486873230733</v>
      </c>
      <c r="AO75" s="1">
        <v>53.13666666666666</v>
      </c>
      <c r="AP75" s="1">
        <v>11.256388888888889</v>
      </c>
    </row>
    <row r="76" spans="1:42" ht="22.5">
      <c r="A76" s="1" t="s">
        <v>38</v>
      </c>
      <c r="B76" s="1" t="s">
        <v>475</v>
      </c>
      <c r="C76" s="1" t="s">
        <v>40</v>
      </c>
      <c r="D76" s="1" t="s">
        <v>141</v>
      </c>
      <c r="E76" s="2">
        <v>17192</v>
      </c>
      <c r="F76" s="3" t="s">
        <v>482</v>
      </c>
      <c r="G76" s="3" t="s">
        <v>483</v>
      </c>
      <c r="H76" s="28" t="s">
        <v>484</v>
      </c>
      <c r="I76" s="15" t="s">
        <v>485</v>
      </c>
      <c r="J76" s="10" t="s">
        <v>486</v>
      </c>
      <c r="K76" s="28" t="s">
        <v>457</v>
      </c>
      <c r="L76" s="28" t="s">
        <v>189</v>
      </c>
      <c r="M76" s="28" t="s">
        <v>487</v>
      </c>
      <c r="N76" s="28" t="s">
        <v>47</v>
      </c>
      <c r="O76" s="28" t="s">
        <v>488</v>
      </c>
      <c r="P76" s="2" t="s">
        <v>121</v>
      </c>
      <c r="Q76" s="2" t="s">
        <v>148</v>
      </c>
      <c r="R76" s="22" t="s">
        <v>148</v>
      </c>
      <c r="S76" s="2" t="s">
        <v>52</v>
      </c>
      <c r="T76" s="2" t="s">
        <v>50</v>
      </c>
      <c r="U76" s="2" t="s">
        <v>81</v>
      </c>
      <c r="V76" s="2" t="s">
        <v>40</v>
      </c>
      <c r="W76" s="2" t="s">
        <v>52</v>
      </c>
      <c r="X76" s="2" t="s">
        <v>60</v>
      </c>
      <c r="Y76" s="2" t="s">
        <v>489</v>
      </c>
      <c r="Z76" s="2" t="s">
        <v>54</v>
      </c>
      <c r="AA76" s="1" t="s">
        <v>490</v>
      </c>
      <c r="AB76" s="13">
        <f>6378.388*(ACOS(SIN(AO76*PI()/180)*SIN(Standort_Latitude*PI()/180)+COS(AO76*PI()/180)*COS(Standort_Latitude*PI()/180)*COS(Standort_Longitude*PI()/180-'Stellplatz-Übersicht'!AP76*PI()/180)))</f>
        <v>640.024452938619</v>
      </c>
      <c r="AO76" s="1">
        <v>53.500861111111114</v>
      </c>
      <c r="AP76" s="1">
        <v>12.675583333333334</v>
      </c>
    </row>
    <row r="77" spans="1:42" ht="33.75">
      <c r="A77" s="1" t="s">
        <v>38</v>
      </c>
      <c r="B77" s="1" t="s">
        <v>491</v>
      </c>
      <c r="C77" s="1" t="s">
        <v>40</v>
      </c>
      <c r="D77" s="1" t="s">
        <v>41</v>
      </c>
      <c r="E77" s="2">
        <v>26676</v>
      </c>
      <c r="F77" s="3" t="s">
        <v>492</v>
      </c>
      <c r="G77" s="3" t="s">
        <v>493</v>
      </c>
      <c r="H77" s="28" t="s">
        <v>494</v>
      </c>
      <c r="I77" s="15" t="s">
        <v>495</v>
      </c>
      <c r="K77" s="28" t="s">
        <v>78</v>
      </c>
      <c r="L77" s="28" t="s">
        <v>47</v>
      </c>
      <c r="M77" s="28" t="s">
        <v>47</v>
      </c>
      <c r="N77" s="28" t="s">
        <v>47</v>
      </c>
      <c r="O77" s="28" t="s">
        <v>423</v>
      </c>
      <c r="P77" s="2" t="s">
        <v>274</v>
      </c>
      <c r="Q77" s="2" t="s">
        <v>148</v>
      </c>
      <c r="R77" s="22" t="s">
        <v>148</v>
      </c>
      <c r="S77" s="2" t="s">
        <v>52</v>
      </c>
      <c r="T77" s="2" t="s">
        <v>192</v>
      </c>
      <c r="U77" s="2" t="s">
        <v>81</v>
      </c>
      <c r="V77" s="2" t="s">
        <v>40</v>
      </c>
      <c r="W77" s="2" t="s">
        <v>52</v>
      </c>
      <c r="X77" s="2" t="s">
        <v>246</v>
      </c>
      <c r="Y77" s="2" t="s">
        <v>496</v>
      </c>
      <c r="Z77" s="2" t="s">
        <v>54</v>
      </c>
      <c r="AA77" s="1" t="s">
        <v>497</v>
      </c>
      <c r="AB77" s="13">
        <f>6378.388*(ACOS(SIN(AO77*PI()/180)*SIN(Standort_Latitude*PI()/180)+COS(AO77*PI()/180)*COS(Standort_Latitude*PI()/180)*COS(Standort_Longitude*PI()/180-'Stellplatz-Übersicht'!AP77*PI()/180)))</f>
        <v>517.4578385663818</v>
      </c>
      <c r="AO77" s="1">
        <v>53.16708333333333</v>
      </c>
      <c r="AP77" s="1">
        <v>7.734472222222222</v>
      </c>
    </row>
    <row r="78" spans="1:42" ht="45">
      <c r="A78" s="1" t="s">
        <v>38</v>
      </c>
      <c r="B78" s="1" t="s">
        <v>491</v>
      </c>
      <c r="C78" s="1" t="s">
        <v>40</v>
      </c>
      <c r="D78" s="1" t="s">
        <v>498</v>
      </c>
      <c r="E78" s="2">
        <v>26931</v>
      </c>
      <c r="F78" s="3" t="s">
        <v>499</v>
      </c>
      <c r="G78" s="3" t="s">
        <v>500</v>
      </c>
      <c r="H78" s="28" t="s">
        <v>44</v>
      </c>
      <c r="I78" s="15" t="s">
        <v>501</v>
      </c>
      <c r="K78" s="28" t="s">
        <v>244</v>
      </c>
      <c r="L78" s="28" t="s">
        <v>47</v>
      </c>
      <c r="M78" s="28" t="s">
        <v>47</v>
      </c>
      <c r="N78" s="28" t="s">
        <v>47</v>
      </c>
      <c r="O78" s="28" t="s">
        <v>321</v>
      </c>
      <c r="P78" s="2" t="s">
        <v>502</v>
      </c>
      <c r="Q78" s="2" t="s">
        <v>148</v>
      </c>
      <c r="R78" s="22" t="s">
        <v>148</v>
      </c>
      <c r="S78" s="2" t="s">
        <v>52</v>
      </c>
      <c r="T78" s="2" t="s">
        <v>50</v>
      </c>
      <c r="U78" s="2" t="s">
        <v>227</v>
      </c>
      <c r="V78" s="2" t="s">
        <v>52</v>
      </c>
      <c r="W78" s="2" t="s">
        <v>52</v>
      </c>
      <c r="X78" s="2" t="s">
        <v>60</v>
      </c>
      <c r="Y78" s="2" t="s">
        <v>503</v>
      </c>
      <c r="Z78" s="2" t="s">
        <v>54</v>
      </c>
      <c r="AA78" s="1" t="s">
        <v>504</v>
      </c>
      <c r="AB78" s="13">
        <f>6378.388*(ACOS(SIN(AO78*PI()/180)*SIN(Standort_Latitude*PI()/180)+COS(AO78*PI()/180)*COS(Standort_Latitude*PI()/180)*COS(Standort_Longitude*PI()/180-'Stellplatz-Übersicht'!AP78*PI()/180)))</f>
        <v>525.3443546940755</v>
      </c>
      <c r="AO78" s="1">
        <v>53.23747222222222</v>
      </c>
      <c r="AP78" s="1">
        <v>8.4655</v>
      </c>
    </row>
    <row r="79" spans="1:42" ht="33.75">
      <c r="A79" s="1" t="s">
        <v>38</v>
      </c>
      <c r="B79" s="1" t="s">
        <v>491</v>
      </c>
      <c r="C79" s="1" t="s">
        <v>40</v>
      </c>
      <c r="D79" s="1" t="s">
        <v>41</v>
      </c>
      <c r="E79" s="2">
        <v>26691</v>
      </c>
      <c r="F79" s="3" t="s">
        <v>505</v>
      </c>
      <c r="G79" s="3" t="s">
        <v>506</v>
      </c>
      <c r="H79" s="28" t="s">
        <v>44</v>
      </c>
      <c r="I79" s="15" t="s">
        <v>507</v>
      </c>
      <c r="K79" s="28" t="s">
        <v>362</v>
      </c>
      <c r="L79" s="28" t="s">
        <v>47</v>
      </c>
      <c r="M79" s="28" t="s">
        <v>47</v>
      </c>
      <c r="N79" s="28" t="s">
        <v>47</v>
      </c>
      <c r="O79" s="28" t="s">
        <v>79</v>
      </c>
      <c r="P79" s="2" t="s">
        <v>469</v>
      </c>
      <c r="Q79" s="2" t="s">
        <v>508</v>
      </c>
      <c r="R79" s="22" t="s">
        <v>509</v>
      </c>
      <c r="S79" s="2" t="s">
        <v>52</v>
      </c>
      <c r="T79" s="2" t="s">
        <v>192</v>
      </c>
      <c r="U79" s="2" t="s">
        <v>67</v>
      </c>
      <c r="V79" s="2" t="s">
        <v>40</v>
      </c>
      <c r="W79" s="2" t="s">
        <v>52</v>
      </c>
      <c r="X79" s="2" t="s">
        <v>246</v>
      </c>
      <c r="Y79" s="2" t="s">
        <v>510</v>
      </c>
      <c r="Z79" s="2" t="s">
        <v>54</v>
      </c>
      <c r="AB79" s="13">
        <f>6378.388*(ACOS(SIN(AO79*PI()/180)*SIN(Standort_Latitude*PI()/180)+COS(AO79*PI()/180)*COS(Standort_Latitude*PI()/180)*COS(Standort_Longitude*PI()/180-'Stellplatz-Übersicht'!AP79*PI()/180)))</f>
        <v>2802.2134907403956</v>
      </c>
      <c r="AO79" s="1">
        <v>23.362333333333332</v>
      </c>
      <c r="AP79" s="1">
        <v>7.207166666666667</v>
      </c>
    </row>
    <row r="80" spans="1:42" ht="22.5">
      <c r="A80" s="1" t="s">
        <v>38</v>
      </c>
      <c r="B80" s="1" t="s">
        <v>491</v>
      </c>
      <c r="C80" s="1" t="s">
        <v>40</v>
      </c>
      <c r="D80" s="1" t="s">
        <v>41</v>
      </c>
      <c r="E80" s="2">
        <v>38226</v>
      </c>
      <c r="F80" s="3" t="s">
        <v>511</v>
      </c>
      <c r="G80" s="3" t="s">
        <v>512</v>
      </c>
      <c r="H80" s="28" t="s">
        <v>44</v>
      </c>
      <c r="I80" s="15" t="s">
        <v>513</v>
      </c>
      <c r="K80" s="28" t="s">
        <v>47</v>
      </c>
      <c r="L80" s="28" t="s">
        <v>47</v>
      </c>
      <c r="M80" s="28" t="s">
        <v>47</v>
      </c>
      <c r="N80" s="28" t="s">
        <v>47</v>
      </c>
      <c r="O80" s="28" t="s">
        <v>321</v>
      </c>
      <c r="P80" s="2" t="s">
        <v>121</v>
      </c>
      <c r="Q80" s="2" t="s">
        <v>121</v>
      </c>
      <c r="R80" s="22" t="s">
        <v>121</v>
      </c>
      <c r="S80" s="2" t="s">
        <v>121</v>
      </c>
      <c r="T80" s="2" t="s">
        <v>121</v>
      </c>
      <c r="U80" s="2" t="s">
        <v>121</v>
      </c>
      <c r="V80" s="2" t="s">
        <v>121</v>
      </c>
      <c r="W80" s="2" t="s">
        <v>121</v>
      </c>
      <c r="X80" s="2" t="s">
        <v>121</v>
      </c>
      <c r="Y80" s="2" t="s">
        <v>514</v>
      </c>
      <c r="Z80" s="2" t="s">
        <v>123</v>
      </c>
      <c r="AA80" s="1" t="s">
        <v>515</v>
      </c>
      <c r="AB80" s="13">
        <f>6378.388*(ACOS(SIN(AO80*PI()/180)*SIN(Standort_Latitude*PI()/180)+COS(AO80*PI()/180)*COS(Standort_Latitude*PI()/180)*COS(Standort_Longitude*PI()/180-'Stellplatz-Übersicht'!AP80*PI()/180)))</f>
        <v>433.5727268761679</v>
      </c>
      <c r="AO80" s="1">
        <v>52.15222222222222</v>
      </c>
      <c r="AP80" s="1">
        <v>10.312777777777777</v>
      </c>
    </row>
    <row r="81" spans="1:42" ht="22.5">
      <c r="A81" s="1" t="s">
        <v>38</v>
      </c>
      <c r="B81" s="1" t="s">
        <v>491</v>
      </c>
      <c r="C81" s="1" t="s">
        <v>52</v>
      </c>
      <c r="D81" s="1" t="s">
        <v>63</v>
      </c>
      <c r="E81" s="2">
        <v>48465</v>
      </c>
      <c r="F81" s="3" t="s">
        <v>516</v>
      </c>
      <c r="G81" s="3" t="s">
        <v>517</v>
      </c>
      <c r="H81" s="28" t="s">
        <v>44</v>
      </c>
      <c r="I81" s="15" t="s">
        <v>518</v>
      </c>
      <c r="K81" s="28" t="s">
        <v>47</v>
      </c>
      <c r="L81" s="28" t="s">
        <v>47</v>
      </c>
      <c r="M81" s="28" t="s">
        <v>47</v>
      </c>
      <c r="N81" s="28" t="s">
        <v>47</v>
      </c>
      <c r="O81" s="28" t="s">
        <v>121</v>
      </c>
      <c r="P81" s="2" t="s">
        <v>121</v>
      </c>
      <c r="Q81" s="2" t="s">
        <v>121</v>
      </c>
      <c r="R81" s="22" t="s">
        <v>121</v>
      </c>
      <c r="S81" s="2" t="s">
        <v>121</v>
      </c>
      <c r="T81" s="2" t="s">
        <v>121</v>
      </c>
      <c r="U81" s="2" t="s">
        <v>51</v>
      </c>
      <c r="V81" s="2" t="s">
        <v>121</v>
      </c>
      <c r="W81" s="2" t="s">
        <v>121</v>
      </c>
      <c r="X81" s="2" t="s">
        <v>121</v>
      </c>
      <c r="Y81" s="2" t="s">
        <v>519</v>
      </c>
      <c r="Z81" s="2" t="s">
        <v>54</v>
      </c>
      <c r="AA81" s="1" t="s">
        <v>520</v>
      </c>
      <c r="AB81" s="13">
        <f>6378.388*(ACOS(SIN(AO81*PI()/180)*SIN(Standort_Latitude*PI()/180)+COS(AO81*PI()/180)*COS(Standort_Latitude*PI()/180)*COS(Standort_Longitude*PI()/180-'Stellplatz-Übersicht'!AP81*PI()/180)))</f>
        <v>427.0997280279469</v>
      </c>
      <c r="AO81" s="1">
        <v>52.32125</v>
      </c>
      <c r="AP81" s="1">
        <v>7.22725</v>
      </c>
    </row>
    <row r="82" spans="1:42" ht="33.75">
      <c r="A82" s="1" t="s">
        <v>38</v>
      </c>
      <c r="B82" s="1" t="s">
        <v>491</v>
      </c>
      <c r="C82" s="1" t="s">
        <v>40</v>
      </c>
      <c r="D82" s="1" t="s">
        <v>41</v>
      </c>
      <c r="E82" s="2">
        <v>31592</v>
      </c>
      <c r="F82" s="3" t="s">
        <v>521</v>
      </c>
      <c r="G82" s="3" t="s">
        <v>522</v>
      </c>
      <c r="H82" s="28" t="s">
        <v>44</v>
      </c>
      <c r="I82" s="15" t="s">
        <v>523</v>
      </c>
      <c r="K82" s="28" t="s">
        <v>422</v>
      </c>
      <c r="L82" s="28" t="s">
        <v>47</v>
      </c>
      <c r="M82" s="28" t="s">
        <v>47</v>
      </c>
      <c r="N82" s="28" t="s">
        <v>47</v>
      </c>
      <c r="O82" s="28" t="s">
        <v>49</v>
      </c>
      <c r="P82" s="2" t="s">
        <v>49</v>
      </c>
      <c r="Q82" s="2" t="s">
        <v>49</v>
      </c>
      <c r="R82" s="22" t="s">
        <v>49</v>
      </c>
      <c r="S82" s="2" t="s">
        <v>40</v>
      </c>
      <c r="T82" s="2" t="s">
        <v>49</v>
      </c>
      <c r="U82" s="2" t="s">
        <v>81</v>
      </c>
      <c r="V82" s="2" t="s">
        <v>121</v>
      </c>
      <c r="W82" s="2" t="s">
        <v>121</v>
      </c>
      <c r="X82" s="2" t="s">
        <v>121</v>
      </c>
      <c r="Y82" s="2" t="s">
        <v>365</v>
      </c>
      <c r="Z82" s="2" t="s">
        <v>123</v>
      </c>
      <c r="AA82" s="1" t="s">
        <v>524</v>
      </c>
      <c r="AB82" s="13">
        <f>6378.388*(ACOS(SIN(AO82*PI()/180)*SIN(Standort_Latitude*PI()/180)+COS(AO82*PI()/180)*COS(Standort_Latitude*PI()/180)*COS(Standort_Longitude*PI()/180-'Stellplatz-Übersicht'!AP82*PI()/180)))</f>
        <v>449.1873377858473</v>
      </c>
      <c r="AO82" s="1">
        <v>52.51</v>
      </c>
      <c r="AP82" s="1">
        <v>9.080833333333333</v>
      </c>
    </row>
    <row r="83" spans="1:42" ht="33.75">
      <c r="A83" s="1" t="s">
        <v>38</v>
      </c>
      <c r="B83" s="1" t="s">
        <v>491</v>
      </c>
      <c r="C83" s="1" t="s">
        <v>40</v>
      </c>
      <c r="D83" s="1" t="s">
        <v>41</v>
      </c>
      <c r="E83" s="2">
        <v>26683</v>
      </c>
      <c r="F83" s="3" t="s">
        <v>525</v>
      </c>
      <c r="G83" s="3" t="s">
        <v>526</v>
      </c>
      <c r="H83" s="28" t="s">
        <v>527</v>
      </c>
      <c r="I83" s="15" t="s">
        <v>528</v>
      </c>
      <c r="J83" s="10" t="s">
        <v>529</v>
      </c>
      <c r="K83" s="28" t="s">
        <v>59</v>
      </c>
      <c r="L83" s="28" t="s">
        <v>47</v>
      </c>
      <c r="M83" s="28" t="s">
        <v>47</v>
      </c>
      <c r="N83" s="28" t="s">
        <v>47</v>
      </c>
      <c r="O83" s="28" t="s">
        <v>79</v>
      </c>
      <c r="P83" s="2" t="s">
        <v>469</v>
      </c>
      <c r="Q83" s="2" t="s">
        <v>148</v>
      </c>
      <c r="R83" s="22" t="s">
        <v>80</v>
      </c>
      <c r="S83" s="2" t="s">
        <v>52</v>
      </c>
      <c r="T83" s="2" t="s">
        <v>50</v>
      </c>
      <c r="U83" s="2" t="s">
        <v>227</v>
      </c>
      <c r="V83" s="2" t="s">
        <v>40</v>
      </c>
      <c r="W83" s="2" t="s">
        <v>52</v>
      </c>
      <c r="X83" s="2" t="s">
        <v>40</v>
      </c>
      <c r="Y83" s="2" t="s">
        <v>262</v>
      </c>
      <c r="Z83" s="2" t="s">
        <v>123</v>
      </c>
      <c r="AA83" s="1" t="s">
        <v>530</v>
      </c>
      <c r="AB83" s="13">
        <f>6378.388*(ACOS(SIN(AO83*PI()/180)*SIN(Standort_Latitude*PI()/180)+COS(AO83*PI()/180)*COS(Standort_Latitude*PI()/180)*COS(Standort_Longitude*PI()/180-'Stellplatz-Übersicht'!AP83*PI()/180)))</f>
        <v>512.5970134642614</v>
      </c>
      <c r="AO83" s="1">
        <v>53.12111111111111</v>
      </c>
      <c r="AP83" s="1">
        <v>7.667777777777777</v>
      </c>
    </row>
    <row r="84" spans="1:42" ht="22.5">
      <c r="A84" s="1" t="s">
        <v>38</v>
      </c>
      <c r="B84" s="1" t="s">
        <v>531</v>
      </c>
      <c r="C84" s="1" t="s">
        <v>40</v>
      </c>
      <c r="D84" s="1" t="s">
        <v>41</v>
      </c>
      <c r="E84" s="2">
        <v>53489</v>
      </c>
      <c r="F84" s="3" t="s">
        <v>532</v>
      </c>
      <c r="G84" s="3" t="s">
        <v>533</v>
      </c>
      <c r="H84" s="28" t="s">
        <v>44</v>
      </c>
      <c r="I84" s="15" t="s">
        <v>534</v>
      </c>
      <c r="K84" s="28" t="s">
        <v>59</v>
      </c>
      <c r="L84" s="28" t="s">
        <v>47</v>
      </c>
      <c r="M84" s="28" t="s">
        <v>47</v>
      </c>
      <c r="N84" s="28" t="s">
        <v>47</v>
      </c>
      <c r="O84" s="28" t="s">
        <v>49</v>
      </c>
      <c r="P84" s="2" t="s">
        <v>49</v>
      </c>
      <c r="Q84" s="2" t="s">
        <v>49</v>
      </c>
      <c r="R84" s="22" t="s">
        <v>49</v>
      </c>
      <c r="S84" s="2" t="s">
        <v>40</v>
      </c>
      <c r="T84" s="2" t="s">
        <v>49</v>
      </c>
      <c r="U84" s="2" t="s">
        <v>95</v>
      </c>
      <c r="V84" s="2" t="s">
        <v>40</v>
      </c>
      <c r="W84" s="2" t="s">
        <v>40</v>
      </c>
      <c r="X84" s="2" t="s">
        <v>40</v>
      </c>
      <c r="Y84" s="2" t="s">
        <v>535</v>
      </c>
      <c r="Z84" s="2" t="s">
        <v>54</v>
      </c>
      <c r="AA84" s="1" t="s">
        <v>536</v>
      </c>
      <c r="AB84" s="13">
        <f>6378.388*(ACOS(SIN(AO84*PI()/180)*SIN(Standort_Latitude*PI()/180)+COS(AO84*PI()/180)*COS(Standort_Latitude*PI()/180)*COS(Standort_Longitude*PI()/180-'Stellplatz-Übersicht'!AP84*PI()/180)))</f>
        <v>234.05450960445265</v>
      </c>
      <c r="AO84" s="1">
        <v>50.54902777777778</v>
      </c>
      <c r="AP84" s="1">
        <v>7.218055555555556</v>
      </c>
    </row>
    <row r="85" spans="1:42" ht="22.5">
      <c r="A85" s="1" t="s">
        <v>38</v>
      </c>
      <c r="B85" s="1" t="s">
        <v>531</v>
      </c>
      <c r="C85" s="1" t="s">
        <v>52</v>
      </c>
      <c r="D85" s="1" t="s">
        <v>63</v>
      </c>
      <c r="E85" s="2">
        <v>67098</v>
      </c>
      <c r="F85" s="3" t="s">
        <v>75</v>
      </c>
      <c r="G85" s="3" t="s">
        <v>537</v>
      </c>
      <c r="H85" s="28" t="s">
        <v>44</v>
      </c>
      <c r="I85" s="15" t="s">
        <v>538</v>
      </c>
      <c r="K85" s="28" t="s">
        <v>47</v>
      </c>
      <c r="L85" s="28" t="s">
        <v>47</v>
      </c>
      <c r="M85" s="28" t="s">
        <v>47</v>
      </c>
      <c r="N85" s="28" t="s">
        <v>47</v>
      </c>
      <c r="O85" s="28" t="s">
        <v>49</v>
      </c>
      <c r="P85" s="2" t="s">
        <v>49</v>
      </c>
      <c r="Q85" s="2" t="s">
        <v>49</v>
      </c>
      <c r="R85" s="22" t="s">
        <v>49</v>
      </c>
      <c r="S85" s="2" t="s">
        <v>40</v>
      </c>
      <c r="T85" s="2" t="s">
        <v>49</v>
      </c>
      <c r="U85" s="2" t="s">
        <v>95</v>
      </c>
      <c r="V85" s="2" t="s">
        <v>40</v>
      </c>
      <c r="W85" s="2" t="s">
        <v>52</v>
      </c>
      <c r="X85" s="2" t="s">
        <v>40</v>
      </c>
      <c r="Y85" s="2" t="s">
        <v>539</v>
      </c>
      <c r="Z85" s="2" t="s">
        <v>54</v>
      </c>
      <c r="AA85" s="1" t="s">
        <v>540</v>
      </c>
      <c r="AB85" s="13">
        <f>6378.388*(ACOS(SIN(AO85*PI()/180)*SIN(Standort_Latitude*PI()/180)+COS(AO85*PI()/180)*COS(Standort_Latitude*PI()/180)*COS(Standort_Longitude*PI()/180-'Stellplatz-Übersicht'!AP85*PI()/180)))</f>
        <v>104.63976696584898</v>
      </c>
      <c r="AO85" s="1">
        <v>49.464083333333335</v>
      </c>
      <c r="AP85" s="1">
        <v>8.119194444444444</v>
      </c>
    </row>
    <row r="86" spans="1:42" ht="22.5">
      <c r="A86" s="1" t="s">
        <v>38</v>
      </c>
      <c r="B86" s="1" t="s">
        <v>531</v>
      </c>
      <c r="C86" s="1" t="s">
        <v>40</v>
      </c>
      <c r="D86" s="1" t="s">
        <v>41</v>
      </c>
      <c r="E86" s="2">
        <v>33615</v>
      </c>
      <c r="F86" s="3" t="s">
        <v>541</v>
      </c>
      <c r="G86" s="3" t="s">
        <v>542</v>
      </c>
      <c r="H86" s="28" t="s">
        <v>44</v>
      </c>
      <c r="I86" s="15" t="s">
        <v>543</v>
      </c>
      <c r="K86" s="28" t="s">
        <v>59</v>
      </c>
      <c r="L86" s="28" t="s">
        <v>47</v>
      </c>
      <c r="M86" s="28" t="s">
        <v>47</v>
      </c>
      <c r="N86" s="28" t="s">
        <v>47</v>
      </c>
      <c r="O86" s="28" t="s">
        <v>79</v>
      </c>
      <c r="P86" s="2" t="s">
        <v>49</v>
      </c>
      <c r="Q86" s="2" t="s">
        <v>49</v>
      </c>
      <c r="R86" s="22" t="s">
        <v>80</v>
      </c>
      <c r="S86" s="2" t="s">
        <v>52</v>
      </c>
      <c r="T86" s="2" t="s">
        <v>50</v>
      </c>
      <c r="U86" s="2" t="s">
        <v>67</v>
      </c>
      <c r="V86" s="2" t="s">
        <v>40</v>
      </c>
      <c r="W86" s="2" t="s">
        <v>40</v>
      </c>
      <c r="X86" s="2" t="s">
        <v>40</v>
      </c>
      <c r="Y86" s="2" t="s">
        <v>544</v>
      </c>
      <c r="Z86" s="2" t="s">
        <v>54</v>
      </c>
      <c r="AA86" s="1" t="s">
        <v>545</v>
      </c>
      <c r="AB86" s="13">
        <f>6378.388*(ACOS(SIN(AO86*PI()/180)*SIN(Standort_Latitude*PI()/180)+COS(AO86*PI()/180)*COS(Standort_Latitude*PI()/180)*COS(Standort_Longitude*PI()/180-'Stellplatz-Übersicht'!AP86*PI()/180)))</f>
        <v>390.4641500555003</v>
      </c>
      <c r="AO86" s="1">
        <v>52.021388888888886</v>
      </c>
      <c r="AP86" s="1">
        <v>8.513333333333334</v>
      </c>
    </row>
    <row r="87" spans="1:42" ht="22.5">
      <c r="A87" s="1" t="s">
        <v>38</v>
      </c>
      <c r="B87" s="1" t="s">
        <v>531</v>
      </c>
      <c r="C87" s="1" t="s">
        <v>40</v>
      </c>
      <c r="D87" s="1" t="s">
        <v>41</v>
      </c>
      <c r="E87" s="2">
        <v>59519</v>
      </c>
      <c r="F87" s="3" t="s">
        <v>546</v>
      </c>
      <c r="G87" s="3" t="s">
        <v>547</v>
      </c>
      <c r="H87" s="28" t="s">
        <v>347</v>
      </c>
      <c r="I87" s="15" t="s">
        <v>548</v>
      </c>
      <c r="J87" s="10" t="s">
        <v>549</v>
      </c>
      <c r="K87" s="28" t="s">
        <v>550</v>
      </c>
      <c r="L87" s="28" t="s">
        <v>47</v>
      </c>
      <c r="M87" s="28" t="s">
        <v>47</v>
      </c>
      <c r="N87" s="28" t="s">
        <v>47</v>
      </c>
      <c r="O87" s="28" t="s">
        <v>148</v>
      </c>
      <c r="P87" s="2" t="s">
        <v>148</v>
      </c>
      <c r="Q87" s="2" t="s">
        <v>148</v>
      </c>
      <c r="R87" s="22" t="s">
        <v>148</v>
      </c>
      <c r="S87" s="2" t="s">
        <v>52</v>
      </c>
      <c r="T87" s="2" t="s">
        <v>50</v>
      </c>
      <c r="U87" s="2" t="s">
        <v>121</v>
      </c>
      <c r="V87" s="2" t="s">
        <v>40</v>
      </c>
      <c r="W87" s="2" t="s">
        <v>52</v>
      </c>
      <c r="X87" s="2" t="s">
        <v>60</v>
      </c>
      <c r="Y87" s="2" t="s">
        <v>551</v>
      </c>
      <c r="Z87" s="2" t="s">
        <v>123</v>
      </c>
      <c r="AA87" s="1" t="s">
        <v>552</v>
      </c>
      <c r="AB87" s="13">
        <f>6378.388*(ACOS(SIN(AO87*PI()/180)*SIN(Standort_Latitude*PI()/180)+COS(AO87*PI()/180)*COS(Standort_Latitude*PI()/180)*COS(Standort_Longitude*PI()/180-'Stellplatz-Übersicht'!AP87*PI()/180)))</f>
        <v>330.3387047750575</v>
      </c>
      <c r="AO87" s="1">
        <v>51.49166666666667</v>
      </c>
      <c r="AP87" s="1">
        <v>8.0825</v>
      </c>
    </row>
    <row r="88" spans="1:42" ht="22.5">
      <c r="A88" s="1" t="s">
        <v>38</v>
      </c>
      <c r="B88" s="1" t="s">
        <v>531</v>
      </c>
      <c r="C88" s="1" t="s">
        <v>40</v>
      </c>
      <c r="D88" s="1" t="s">
        <v>41</v>
      </c>
      <c r="E88" s="2">
        <v>76889</v>
      </c>
      <c r="F88" s="3" t="s">
        <v>553</v>
      </c>
      <c r="G88" s="3" t="s">
        <v>554</v>
      </c>
      <c r="H88" s="28" t="s">
        <v>44</v>
      </c>
      <c r="I88" s="15" t="s">
        <v>555</v>
      </c>
      <c r="K88" s="28" t="s">
        <v>47</v>
      </c>
      <c r="L88" s="28" t="s">
        <v>47</v>
      </c>
      <c r="M88" s="28" t="s">
        <v>47</v>
      </c>
      <c r="N88" s="28" t="s">
        <v>47</v>
      </c>
      <c r="O88" s="28" t="s">
        <v>121</v>
      </c>
      <c r="P88" s="2" t="s">
        <v>121</v>
      </c>
      <c r="Q88" s="2" t="s">
        <v>121</v>
      </c>
      <c r="R88" s="22" t="s">
        <v>121</v>
      </c>
      <c r="S88" s="2" t="s">
        <v>52</v>
      </c>
      <c r="T88" s="2" t="s">
        <v>49</v>
      </c>
      <c r="U88" s="2" t="s">
        <v>51</v>
      </c>
      <c r="V88" s="2" t="s">
        <v>40</v>
      </c>
      <c r="W88" s="2" t="s">
        <v>52</v>
      </c>
      <c r="X88" s="2" t="s">
        <v>40</v>
      </c>
      <c r="Y88" s="2" t="s">
        <v>539</v>
      </c>
      <c r="Z88" s="2" t="s">
        <v>54</v>
      </c>
      <c r="AA88" s="1" t="s">
        <v>556</v>
      </c>
      <c r="AB88" s="13">
        <f>6378.388*(ACOS(SIN(AO88*PI()/180)*SIN(Standort_Latitude*PI()/180)+COS(AO88*PI()/180)*COS(Standort_Latitude*PI()/180)*COS(Standort_Longitude*PI()/180-'Stellplatz-Übersicht'!AP88*PI()/180)))</f>
        <v>63.38989499771011</v>
      </c>
      <c r="AO88" s="1">
        <v>49.088055555555556</v>
      </c>
      <c r="AP88" s="1">
        <v>7.969444444444444</v>
      </c>
    </row>
    <row r="89" spans="1:42" ht="22.5">
      <c r="A89" s="1" t="s">
        <v>38</v>
      </c>
      <c r="B89" s="1" t="s">
        <v>531</v>
      </c>
      <c r="C89" s="1" t="s">
        <v>40</v>
      </c>
      <c r="D89" s="1" t="s">
        <v>41</v>
      </c>
      <c r="E89" s="2">
        <v>46282</v>
      </c>
      <c r="F89" s="3" t="s">
        <v>557</v>
      </c>
      <c r="G89" s="3" t="s">
        <v>558</v>
      </c>
      <c r="H89" s="28" t="s">
        <v>44</v>
      </c>
      <c r="I89" s="15" t="s">
        <v>559</v>
      </c>
      <c r="J89" s="10" t="s">
        <v>560</v>
      </c>
      <c r="K89" s="28" t="s">
        <v>244</v>
      </c>
      <c r="L89" s="28" t="s">
        <v>47</v>
      </c>
      <c r="M89" s="28" t="s">
        <v>47</v>
      </c>
      <c r="N89" s="28" t="s">
        <v>47</v>
      </c>
      <c r="O89" s="28" t="s">
        <v>79</v>
      </c>
      <c r="P89" s="2" t="s">
        <v>49</v>
      </c>
      <c r="Q89" s="2" t="s">
        <v>49</v>
      </c>
      <c r="R89" s="22" t="s">
        <v>148</v>
      </c>
      <c r="S89" s="2" t="s">
        <v>52</v>
      </c>
      <c r="T89" s="2" t="s">
        <v>50</v>
      </c>
      <c r="U89" s="2" t="s">
        <v>95</v>
      </c>
      <c r="V89" s="2" t="s">
        <v>40</v>
      </c>
      <c r="W89" s="2" t="s">
        <v>52</v>
      </c>
      <c r="X89" s="2" t="s">
        <v>246</v>
      </c>
      <c r="Y89" s="2" t="s">
        <v>561</v>
      </c>
      <c r="Z89" s="2" t="s">
        <v>54</v>
      </c>
      <c r="AA89" s="1" t="s">
        <v>562</v>
      </c>
      <c r="AB89" s="13">
        <f>6378.388*(ACOS(SIN(AO89*PI()/180)*SIN(Standort_Latitude*PI()/180)+COS(AO89*PI()/180)*COS(Standort_Latitude*PI()/180)*COS(Standort_Longitude*PI()/180-'Stellplatz-Übersicht'!AP89*PI()/180)))</f>
        <v>358.8199932581166</v>
      </c>
      <c r="AO89" s="1">
        <v>51.666111111111114</v>
      </c>
      <c r="AP89" s="1">
        <v>6.968333333333334</v>
      </c>
    </row>
    <row r="90" spans="1:42" ht="33.75">
      <c r="A90" s="1" t="s">
        <v>38</v>
      </c>
      <c r="B90" s="1" t="s">
        <v>531</v>
      </c>
      <c r="C90" s="1" t="s">
        <v>40</v>
      </c>
      <c r="D90" s="1" t="s">
        <v>141</v>
      </c>
      <c r="E90" s="2">
        <v>47574</v>
      </c>
      <c r="F90" s="3" t="s">
        <v>563</v>
      </c>
      <c r="G90" s="3" t="s">
        <v>564</v>
      </c>
      <c r="H90" s="28" t="s">
        <v>565</v>
      </c>
      <c r="I90" s="15" t="s">
        <v>566</v>
      </c>
      <c r="J90" s="10" t="s">
        <v>567</v>
      </c>
      <c r="K90" s="28" t="s">
        <v>422</v>
      </c>
      <c r="L90" s="28" t="s">
        <v>47</v>
      </c>
      <c r="M90" s="28" t="s">
        <v>47</v>
      </c>
      <c r="N90" s="28" t="s">
        <v>47</v>
      </c>
      <c r="O90" s="28" t="s">
        <v>79</v>
      </c>
      <c r="P90" s="2" t="s">
        <v>49</v>
      </c>
      <c r="Q90" s="2" t="s">
        <v>148</v>
      </c>
      <c r="R90" s="22" t="s">
        <v>148</v>
      </c>
      <c r="S90" s="2" t="s">
        <v>52</v>
      </c>
      <c r="T90" s="2" t="s">
        <v>192</v>
      </c>
      <c r="U90" s="2" t="s">
        <v>81</v>
      </c>
      <c r="V90" s="2" t="s">
        <v>40</v>
      </c>
      <c r="W90" s="2" t="s">
        <v>40</v>
      </c>
      <c r="X90" s="2" t="s">
        <v>40</v>
      </c>
      <c r="Y90" s="2" t="s">
        <v>568</v>
      </c>
      <c r="Z90" s="2" t="s">
        <v>54</v>
      </c>
      <c r="AA90" s="1" t="s">
        <v>569</v>
      </c>
      <c r="AB90" s="13">
        <f>6378.388*(ACOS(SIN(AO90*PI()/180)*SIN(Standort_Latitude*PI()/180)+COS(AO90*PI()/180)*COS(Standort_Latitude*PI()/180)*COS(Standort_Longitude*PI()/180-'Stellplatz-Übersicht'!AP90*PI()/180)))</f>
        <v>376.7383832944178</v>
      </c>
      <c r="AO90" s="1">
        <v>51.675555555555555</v>
      </c>
      <c r="AP90" s="1">
        <v>6.166388888888889</v>
      </c>
    </row>
    <row r="91" spans="1:42" ht="56.25">
      <c r="A91" s="1" t="s">
        <v>38</v>
      </c>
      <c r="B91" s="1" t="s">
        <v>531</v>
      </c>
      <c r="C91" s="1" t="s">
        <v>40</v>
      </c>
      <c r="D91" s="1" t="s">
        <v>41</v>
      </c>
      <c r="E91" s="2">
        <v>48599</v>
      </c>
      <c r="F91" s="3" t="s">
        <v>570</v>
      </c>
      <c r="G91" s="3" t="s">
        <v>571</v>
      </c>
      <c r="H91" s="28" t="s">
        <v>44</v>
      </c>
      <c r="I91" s="15" t="s">
        <v>572</v>
      </c>
      <c r="J91" s="10" t="s">
        <v>573</v>
      </c>
      <c r="K91" s="28" t="s">
        <v>59</v>
      </c>
      <c r="L91" s="28" t="s">
        <v>47</v>
      </c>
      <c r="M91" s="28" t="s">
        <v>47</v>
      </c>
      <c r="N91" s="28" t="s">
        <v>47</v>
      </c>
      <c r="O91" s="28" t="s">
        <v>79</v>
      </c>
      <c r="P91" s="2" t="s">
        <v>49</v>
      </c>
      <c r="Q91" s="2" t="s">
        <v>49</v>
      </c>
      <c r="R91" s="22" t="s">
        <v>148</v>
      </c>
      <c r="S91" s="2" t="s">
        <v>52</v>
      </c>
      <c r="T91" s="2" t="s">
        <v>50</v>
      </c>
      <c r="U91" s="2" t="s">
        <v>81</v>
      </c>
      <c r="V91" s="2" t="s">
        <v>40</v>
      </c>
      <c r="W91" s="2" t="s">
        <v>52</v>
      </c>
      <c r="X91" s="2" t="s">
        <v>60</v>
      </c>
      <c r="Y91" s="2" t="s">
        <v>574</v>
      </c>
      <c r="Z91" s="2" t="s">
        <v>54</v>
      </c>
      <c r="AA91" s="1" t="s">
        <v>575</v>
      </c>
      <c r="AB91" s="13">
        <f>6378.388*(ACOS(SIN(AO91*PI()/180)*SIN(Standort_Latitude*PI()/180)+COS(AO91*PI()/180)*COS(Standort_Latitude*PI()/180)*COS(Standort_Longitude*PI()/180-'Stellplatz-Übersicht'!AP91*PI()/180)))</f>
        <v>419.49675689255173</v>
      </c>
      <c r="AO91" s="1">
        <v>52.23712777777778</v>
      </c>
      <c r="AP91" s="1">
        <v>7.080319444444444</v>
      </c>
    </row>
    <row r="92" spans="1:42" ht="25.5">
      <c r="A92" s="1" t="s">
        <v>38</v>
      </c>
      <c r="B92" s="1" t="s">
        <v>531</v>
      </c>
      <c r="C92" s="1" t="s">
        <v>40</v>
      </c>
      <c r="D92" s="1" t="s">
        <v>41</v>
      </c>
      <c r="E92" s="2">
        <v>45525</v>
      </c>
      <c r="F92" s="3" t="s">
        <v>576</v>
      </c>
      <c r="G92" s="3" t="s">
        <v>577</v>
      </c>
      <c r="H92" s="28" t="s">
        <v>285</v>
      </c>
      <c r="I92" s="15" t="s">
        <v>578</v>
      </c>
      <c r="J92" s="10" t="s">
        <v>579</v>
      </c>
      <c r="K92" s="28" t="s">
        <v>457</v>
      </c>
      <c r="L92" s="28" t="s">
        <v>47</v>
      </c>
      <c r="M92" s="28" t="s">
        <v>47</v>
      </c>
      <c r="N92" s="28" t="s">
        <v>47</v>
      </c>
      <c r="O92" s="28" t="s">
        <v>79</v>
      </c>
      <c r="P92" s="2" t="s">
        <v>121</v>
      </c>
      <c r="Q92" s="2" t="s">
        <v>148</v>
      </c>
      <c r="R92" s="22" t="s">
        <v>80</v>
      </c>
      <c r="S92" s="2" t="s">
        <v>52</v>
      </c>
      <c r="T92" s="2" t="s">
        <v>50</v>
      </c>
      <c r="U92" s="2" t="s">
        <v>121</v>
      </c>
      <c r="V92" s="2" t="s">
        <v>121</v>
      </c>
      <c r="W92" s="2" t="s">
        <v>52</v>
      </c>
      <c r="X92" s="2" t="s">
        <v>40</v>
      </c>
      <c r="Y92" s="2" t="s">
        <v>580</v>
      </c>
      <c r="Z92" s="2" t="s">
        <v>123</v>
      </c>
      <c r="AA92" s="1" t="s">
        <v>581</v>
      </c>
      <c r="AB92" s="13">
        <f>6378.388*(ACOS(SIN(AO92*PI()/180)*SIN(Standort_Latitude*PI()/180)+COS(AO92*PI()/180)*COS(Standort_Latitude*PI()/180)*COS(Standort_Longitude*PI()/180-'Stellplatz-Übersicht'!AP92*PI()/180)))</f>
        <v>327.6042775504427</v>
      </c>
      <c r="AO92" s="1">
        <v>51.40833333333333</v>
      </c>
      <c r="AP92" s="1">
        <v>7.180833333333333</v>
      </c>
    </row>
    <row r="93" spans="1:42" ht="22.5">
      <c r="A93" s="1" t="s">
        <v>38</v>
      </c>
      <c r="B93" s="1" t="s">
        <v>531</v>
      </c>
      <c r="C93" s="1" t="s">
        <v>52</v>
      </c>
      <c r="D93" s="1" t="s">
        <v>63</v>
      </c>
      <c r="E93" s="2">
        <v>53940</v>
      </c>
      <c r="F93" s="3" t="s">
        <v>582</v>
      </c>
      <c r="G93" s="3" t="s">
        <v>583</v>
      </c>
      <c r="H93" s="28" t="s">
        <v>44</v>
      </c>
      <c r="I93" s="15" t="s">
        <v>584</v>
      </c>
      <c r="K93" s="28" t="s">
        <v>47</v>
      </c>
      <c r="L93" s="28" t="s">
        <v>47</v>
      </c>
      <c r="M93" s="28" t="s">
        <v>47</v>
      </c>
      <c r="N93" s="28" t="s">
        <v>47</v>
      </c>
      <c r="O93" s="28" t="s">
        <v>49</v>
      </c>
      <c r="P93" s="2" t="s">
        <v>49</v>
      </c>
      <c r="Q93" s="2" t="s">
        <v>49</v>
      </c>
      <c r="R93" s="22" t="s">
        <v>49</v>
      </c>
      <c r="S93" s="2" t="s">
        <v>40</v>
      </c>
      <c r="T93" s="2" t="s">
        <v>50</v>
      </c>
      <c r="U93" s="2" t="s">
        <v>67</v>
      </c>
      <c r="V93" s="2" t="s">
        <v>40</v>
      </c>
      <c r="W93" s="2" t="s">
        <v>52</v>
      </c>
      <c r="X93" s="2" t="s">
        <v>40</v>
      </c>
      <c r="Y93" s="2" t="s">
        <v>585</v>
      </c>
      <c r="Z93" s="2" t="s">
        <v>54</v>
      </c>
      <c r="AA93" s="1" t="s">
        <v>586</v>
      </c>
      <c r="AB93" s="13">
        <f>6378.388*(ACOS(SIN(AO93*PI()/180)*SIN(Standort_Latitude*PI()/180)+COS(AO93*PI()/180)*COS(Standort_Latitude*PI()/180)*COS(Standort_Longitude*PI()/180-'Stellplatz-Übersicht'!AP93*PI()/180)))</f>
        <v>250.27485425231754</v>
      </c>
      <c r="AO93" s="1">
        <v>50.49425</v>
      </c>
      <c r="AP93" s="1">
        <v>6.422305555555556</v>
      </c>
    </row>
    <row r="94" spans="1:42" ht="45">
      <c r="A94" s="1" t="s">
        <v>38</v>
      </c>
      <c r="B94" s="1" t="s">
        <v>531</v>
      </c>
      <c r="C94" s="1" t="s">
        <v>40</v>
      </c>
      <c r="D94" s="1" t="s">
        <v>498</v>
      </c>
      <c r="E94" s="2">
        <v>53949</v>
      </c>
      <c r="F94" s="3" t="s">
        <v>587</v>
      </c>
      <c r="G94" s="3" t="s">
        <v>588</v>
      </c>
      <c r="H94" s="28" t="s">
        <v>44</v>
      </c>
      <c r="I94" s="15" t="s">
        <v>589</v>
      </c>
      <c r="K94" s="28" t="s">
        <v>244</v>
      </c>
      <c r="L94" s="28" t="s">
        <v>47</v>
      </c>
      <c r="M94" s="28" t="s">
        <v>47</v>
      </c>
      <c r="N94" s="28" t="s">
        <v>47</v>
      </c>
      <c r="O94" s="28" t="s">
        <v>121</v>
      </c>
      <c r="P94" s="2" t="s">
        <v>49</v>
      </c>
      <c r="Q94" s="2" t="s">
        <v>49</v>
      </c>
      <c r="R94" s="22" t="s">
        <v>49</v>
      </c>
      <c r="S94" s="2" t="s">
        <v>40</v>
      </c>
      <c r="T94" s="2" t="s">
        <v>49</v>
      </c>
      <c r="U94" s="2" t="s">
        <v>95</v>
      </c>
      <c r="V94" s="2" t="s">
        <v>40</v>
      </c>
      <c r="W94" s="2" t="s">
        <v>40</v>
      </c>
      <c r="X94" s="2" t="s">
        <v>60</v>
      </c>
      <c r="Y94" s="2" t="s">
        <v>590</v>
      </c>
      <c r="Z94" s="2" t="s">
        <v>54</v>
      </c>
      <c r="AA94" s="1" t="s">
        <v>591</v>
      </c>
      <c r="AB94" s="13">
        <f>6378.388*(ACOS(SIN(AO94*PI()/180)*SIN(Standort_Latitude*PI()/180)+COS(AO94*PI()/180)*COS(Standort_Latitude*PI()/180)*COS(Standort_Longitude*PI()/180-'Stellplatz-Übersicht'!AP94*PI()/180)))</f>
        <v>235.32686351403729</v>
      </c>
      <c r="AO94" s="1">
        <v>50.35788888888889</v>
      </c>
      <c r="AP94" s="1">
        <v>6.473</v>
      </c>
    </row>
    <row r="95" spans="1:42" ht="33.75">
      <c r="A95" s="1" t="s">
        <v>38</v>
      </c>
      <c r="B95" s="1" t="s">
        <v>531</v>
      </c>
      <c r="C95" s="1" t="s">
        <v>40</v>
      </c>
      <c r="D95" s="1" t="s">
        <v>41</v>
      </c>
      <c r="E95" s="2">
        <v>59558</v>
      </c>
      <c r="F95" s="3" t="s">
        <v>592</v>
      </c>
      <c r="G95" s="3" t="s">
        <v>588</v>
      </c>
      <c r="H95" s="28" t="s">
        <v>593</v>
      </c>
      <c r="I95" s="15" t="s">
        <v>594</v>
      </c>
      <c r="K95" s="28" t="s">
        <v>120</v>
      </c>
      <c r="L95" s="28" t="s">
        <v>47</v>
      </c>
      <c r="M95" s="28" t="s">
        <v>209</v>
      </c>
      <c r="N95" s="28" t="s">
        <v>47</v>
      </c>
      <c r="O95" s="28" t="s">
        <v>79</v>
      </c>
      <c r="P95" s="2" t="s">
        <v>595</v>
      </c>
      <c r="Q95" s="2" t="s">
        <v>148</v>
      </c>
      <c r="R95" s="22" t="s">
        <v>121</v>
      </c>
      <c r="S95" s="2" t="s">
        <v>52</v>
      </c>
      <c r="T95" s="2" t="s">
        <v>192</v>
      </c>
      <c r="U95" s="2" t="s">
        <v>81</v>
      </c>
      <c r="V95" s="2" t="s">
        <v>40</v>
      </c>
      <c r="W95" s="2" t="s">
        <v>52</v>
      </c>
      <c r="X95" s="2" t="s">
        <v>60</v>
      </c>
      <c r="Y95" s="2" t="s">
        <v>365</v>
      </c>
      <c r="Z95" s="2" t="s">
        <v>123</v>
      </c>
      <c r="AA95" s="1" t="s">
        <v>596</v>
      </c>
      <c r="AB95" s="13">
        <f>6378.388*(ACOS(SIN(AO95*PI()/180)*SIN(Standort_Latitude*PI()/180)+COS(AO95*PI()/180)*COS(Standort_Latitude*PI()/180)*COS(Standort_Longitude*PI()/180-'Stellplatz-Übersicht'!AP95*PI()/180)))</f>
        <v>354.3606988226832</v>
      </c>
      <c r="AO95" s="1">
        <v>51.701027777777774</v>
      </c>
      <c r="AP95" s="1">
        <v>8.406666666666666</v>
      </c>
    </row>
    <row r="96" spans="1:42" ht="22.5">
      <c r="A96" s="1" t="s">
        <v>38</v>
      </c>
      <c r="B96" s="1" t="s">
        <v>531</v>
      </c>
      <c r="C96" s="1" t="s">
        <v>40</v>
      </c>
      <c r="D96" s="1" t="s">
        <v>63</v>
      </c>
      <c r="E96" s="2">
        <v>52156</v>
      </c>
      <c r="F96" s="3" t="s">
        <v>597</v>
      </c>
      <c r="G96" s="3" t="s">
        <v>598</v>
      </c>
      <c r="H96" s="28" t="s">
        <v>44</v>
      </c>
      <c r="I96" s="15" t="s">
        <v>599</v>
      </c>
      <c r="K96" s="28" t="s">
        <v>47</v>
      </c>
      <c r="L96" s="28" t="s">
        <v>47</v>
      </c>
      <c r="M96" s="28" t="s">
        <v>47</v>
      </c>
      <c r="N96" s="28" t="s">
        <v>47</v>
      </c>
      <c r="O96" s="28" t="s">
        <v>49</v>
      </c>
      <c r="P96" s="2" t="s">
        <v>49</v>
      </c>
      <c r="Q96" s="2" t="s">
        <v>49</v>
      </c>
      <c r="R96" s="22" t="s">
        <v>49</v>
      </c>
      <c r="S96" s="2" t="s">
        <v>40</v>
      </c>
      <c r="T96" s="2" t="s">
        <v>50</v>
      </c>
      <c r="U96" s="2" t="s">
        <v>67</v>
      </c>
      <c r="V96" s="2" t="s">
        <v>40</v>
      </c>
      <c r="W96" s="2" t="s">
        <v>40</v>
      </c>
      <c r="X96" s="2" t="s">
        <v>40</v>
      </c>
      <c r="Y96" s="2" t="s">
        <v>585</v>
      </c>
      <c r="Z96" s="2" t="s">
        <v>54</v>
      </c>
      <c r="AA96" s="1" t="s">
        <v>600</v>
      </c>
      <c r="AB96" s="13">
        <f>6378.388*(ACOS(SIN(AO96*PI()/180)*SIN(Standort_Latitude*PI()/180)+COS(AO96*PI()/180)*COS(Standort_Latitude*PI()/180)*COS(Standort_Longitude*PI()/180-'Stellplatz-Übersicht'!AP96*PI()/180)))</f>
        <v>262.84784912273483</v>
      </c>
      <c r="AO96" s="1">
        <v>50.554138888888886</v>
      </c>
      <c r="AP96" s="1">
        <v>6.232027777777778</v>
      </c>
    </row>
    <row r="97" spans="1:42" ht="22.5">
      <c r="A97" s="1" t="s">
        <v>38</v>
      </c>
      <c r="B97" s="1" t="s">
        <v>531</v>
      </c>
      <c r="C97" s="1" t="s">
        <v>52</v>
      </c>
      <c r="D97" s="1" t="s">
        <v>63</v>
      </c>
      <c r="E97" s="2">
        <v>52385</v>
      </c>
      <c r="F97" s="3" t="s">
        <v>601</v>
      </c>
      <c r="G97" s="3" t="s">
        <v>602</v>
      </c>
      <c r="H97" s="28" t="s">
        <v>44</v>
      </c>
      <c r="I97" s="15" t="s">
        <v>603</v>
      </c>
      <c r="K97" s="28" t="s">
        <v>47</v>
      </c>
      <c r="L97" s="28" t="s">
        <v>47</v>
      </c>
      <c r="M97" s="28" t="s">
        <v>47</v>
      </c>
      <c r="N97" s="28" t="s">
        <v>47</v>
      </c>
      <c r="O97" s="28" t="s">
        <v>49</v>
      </c>
      <c r="P97" s="2" t="s">
        <v>49</v>
      </c>
      <c r="Q97" s="2" t="s">
        <v>49</v>
      </c>
      <c r="R97" s="22" t="s">
        <v>49</v>
      </c>
      <c r="S97" s="2" t="s">
        <v>40</v>
      </c>
      <c r="T97" s="2" t="s">
        <v>49</v>
      </c>
      <c r="U97" s="2" t="s">
        <v>95</v>
      </c>
      <c r="V97" s="2" t="s">
        <v>40</v>
      </c>
      <c r="W97" s="2" t="s">
        <v>40</v>
      </c>
      <c r="X97" s="2" t="s">
        <v>40</v>
      </c>
      <c r="Y97" s="2" t="s">
        <v>585</v>
      </c>
      <c r="Z97" s="2" t="s">
        <v>54</v>
      </c>
      <c r="AB97" s="13">
        <f>6378.388*(ACOS(SIN(AO97*PI()/180)*SIN(Standort_Latitude*PI()/180)+COS(AO97*PI()/180)*COS(Standort_Latitude*PI()/180)*COS(Standort_Longitude*PI()/180-'Stellplatz-Übersicht'!AP97*PI()/180)))</f>
        <v>267.9420367758702</v>
      </c>
      <c r="AO97" s="1">
        <v>50.69277777777778</v>
      </c>
      <c r="AP97" s="1">
        <v>6.478916666666667</v>
      </c>
    </row>
    <row r="98" spans="1:42" ht="22.5">
      <c r="A98" s="1" t="s">
        <v>38</v>
      </c>
      <c r="B98" s="1" t="s">
        <v>531</v>
      </c>
      <c r="C98" s="1" t="s">
        <v>40</v>
      </c>
      <c r="D98" s="1" t="s">
        <v>41</v>
      </c>
      <c r="E98" s="2">
        <v>52152</v>
      </c>
      <c r="F98" s="3" t="s">
        <v>604</v>
      </c>
      <c r="G98" s="3" t="s">
        <v>605</v>
      </c>
      <c r="H98" s="28" t="s">
        <v>44</v>
      </c>
      <c r="I98" s="15" t="s">
        <v>606</v>
      </c>
      <c r="K98" s="28" t="s">
        <v>244</v>
      </c>
      <c r="L98" s="28" t="s">
        <v>47</v>
      </c>
      <c r="M98" s="28" t="s">
        <v>47</v>
      </c>
      <c r="N98" s="28" t="s">
        <v>47</v>
      </c>
      <c r="O98" s="28" t="s">
        <v>49</v>
      </c>
      <c r="P98" s="2" t="s">
        <v>49</v>
      </c>
      <c r="Q98" s="2" t="s">
        <v>49</v>
      </c>
      <c r="R98" s="22" t="s">
        <v>49</v>
      </c>
      <c r="S98" s="2" t="s">
        <v>52</v>
      </c>
      <c r="T98" s="2" t="s">
        <v>50</v>
      </c>
      <c r="U98" s="2" t="s">
        <v>67</v>
      </c>
      <c r="V98" s="2" t="s">
        <v>40</v>
      </c>
      <c r="W98" s="2" t="s">
        <v>40</v>
      </c>
      <c r="X98" s="2" t="s">
        <v>60</v>
      </c>
      <c r="Y98" s="2" t="s">
        <v>585</v>
      </c>
      <c r="Z98" s="2" t="s">
        <v>54</v>
      </c>
      <c r="AA98" s="1" t="s">
        <v>607</v>
      </c>
      <c r="AB98" s="13">
        <f>6378.388*(ACOS(SIN(AO98*PI()/180)*SIN(Standort_Latitude*PI()/180)+COS(AO98*PI()/180)*COS(Standort_Latitude*PI()/180)*COS(Standort_Longitude*PI()/180-'Stellplatz-Übersicht'!AP98*PI()/180)))</f>
        <v>262.5042457542035</v>
      </c>
      <c r="AO98" s="1">
        <v>50.60513888888889</v>
      </c>
      <c r="AP98" s="1">
        <v>6.380388888888889</v>
      </c>
    </row>
    <row r="99" spans="1:42" ht="33.75">
      <c r="A99" s="1" t="s">
        <v>38</v>
      </c>
      <c r="B99" s="1" t="s">
        <v>531</v>
      </c>
      <c r="C99" s="1" t="s">
        <v>40</v>
      </c>
      <c r="D99" s="1" t="s">
        <v>141</v>
      </c>
      <c r="E99" s="2">
        <v>32816</v>
      </c>
      <c r="F99" s="3" t="s">
        <v>608</v>
      </c>
      <c r="G99" s="3" t="s">
        <v>609</v>
      </c>
      <c r="H99" s="28" t="s">
        <v>264</v>
      </c>
      <c r="I99" s="15" t="s">
        <v>610</v>
      </c>
      <c r="J99" s="10" t="s">
        <v>611</v>
      </c>
      <c r="K99" s="28" t="s">
        <v>612</v>
      </c>
      <c r="L99" s="28" t="s">
        <v>47</v>
      </c>
      <c r="M99" s="28" t="s">
        <v>47</v>
      </c>
      <c r="N99" s="28" t="s">
        <v>47</v>
      </c>
      <c r="O99" s="28" t="s">
        <v>148</v>
      </c>
      <c r="P99" s="2" t="s">
        <v>469</v>
      </c>
      <c r="Q99" s="2" t="s">
        <v>148</v>
      </c>
      <c r="R99" s="22" t="s">
        <v>80</v>
      </c>
      <c r="S99" s="2" t="s">
        <v>52</v>
      </c>
      <c r="T99" s="2" t="s">
        <v>192</v>
      </c>
      <c r="U99" s="2" t="s">
        <v>81</v>
      </c>
      <c r="V99" s="2" t="s">
        <v>40</v>
      </c>
      <c r="W99" s="2" t="s">
        <v>52</v>
      </c>
      <c r="X99" s="2" t="s">
        <v>60</v>
      </c>
      <c r="Y99" s="2" t="s">
        <v>613</v>
      </c>
      <c r="Z99" s="2" t="s">
        <v>54</v>
      </c>
      <c r="AA99" s="1" t="s">
        <v>614</v>
      </c>
      <c r="AB99" s="13">
        <f>6378.388*(ACOS(SIN(AO99*PI()/180)*SIN(Standort_Latitude*PI()/180)+COS(AO99*PI()/180)*COS(Standort_Latitude*PI()/180)*COS(Standort_Longitude*PI()/180-'Stellplatz-Übersicht'!AP99*PI()/180)))</f>
        <v>385.79054654642533</v>
      </c>
      <c r="AO99" s="1">
        <v>51.92133333333334</v>
      </c>
      <c r="AP99" s="1">
        <v>9.163222222222222</v>
      </c>
    </row>
    <row r="100" spans="1:42" ht="22.5">
      <c r="A100" s="1" t="s">
        <v>38</v>
      </c>
      <c r="B100" s="1" t="s">
        <v>531</v>
      </c>
      <c r="C100" s="1" t="s">
        <v>52</v>
      </c>
      <c r="D100" s="1" t="s">
        <v>63</v>
      </c>
      <c r="E100" s="2">
        <v>46509</v>
      </c>
      <c r="F100" s="3" t="s">
        <v>615</v>
      </c>
      <c r="G100" s="3" t="s">
        <v>616</v>
      </c>
      <c r="H100" s="28" t="s">
        <v>44</v>
      </c>
      <c r="I100" s="15" t="s">
        <v>617</v>
      </c>
      <c r="K100" s="28" t="s">
        <v>47</v>
      </c>
      <c r="L100" s="28" t="s">
        <v>47</v>
      </c>
      <c r="M100" s="28" t="s">
        <v>47</v>
      </c>
      <c r="N100" s="28" t="s">
        <v>47</v>
      </c>
      <c r="O100" s="28" t="s">
        <v>49</v>
      </c>
      <c r="P100" s="2" t="s">
        <v>49</v>
      </c>
      <c r="Q100" s="2" t="s">
        <v>49</v>
      </c>
      <c r="R100" s="22" t="s">
        <v>49</v>
      </c>
      <c r="S100" s="2" t="s">
        <v>40</v>
      </c>
      <c r="T100" s="2" t="s">
        <v>49</v>
      </c>
      <c r="U100" s="2" t="s">
        <v>95</v>
      </c>
      <c r="V100" s="2" t="s">
        <v>40</v>
      </c>
      <c r="W100" s="2" t="s">
        <v>40</v>
      </c>
      <c r="X100" s="2" t="s">
        <v>40</v>
      </c>
      <c r="Y100" s="2" t="s">
        <v>618</v>
      </c>
      <c r="Z100" s="2" t="s">
        <v>54</v>
      </c>
      <c r="AA100" s="1" t="s">
        <v>619</v>
      </c>
      <c r="AB100" s="13">
        <f>6378.388*(ACOS(SIN(AO100*PI()/180)*SIN(Standort_Latitude*PI()/180)+COS(AO100*PI()/180)*COS(Standort_Latitude*PI()/180)*COS(Standort_Longitude*PI()/180-'Stellplatz-Übersicht'!AP100*PI()/180)))</f>
        <v>369.0893189756167</v>
      </c>
      <c r="AO100" s="1">
        <v>51.66888888888889</v>
      </c>
      <c r="AP100" s="1">
        <v>6.452222222222222</v>
      </c>
    </row>
    <row r="101" spans="1:42" ht="33.75">
      <c r="A101" s="1" t="s">
        <v>38</v>
      </c>
      <c r="B101" s="1" t="s">
        <v>620</v>
      </c>
      <c r="C101" s="1" t="s">
        <v>40</v>
      </c>
      <c r="D101" s="1" t="s">
        <v>41</v>
      </c>
      <c r="E101" s="2">
        <v>56626</v>
      </c>
      <c r="F101" s="3" t="s">
        <v>621</v>
      </c>
      <c r="G101" s="3" t="s">
        <v>622</v>
      </c>
      <c r="H101" s="28" t="s">
        <v>44</v>
      </c>
      <c r="I101" s="15" t="s">
        <v>623</v>
      </c>
      <c r="J101" s="10" t="s">
        <v>624</v>
      </c>
      <c r="K101" s="28" t="s">
        <v>78</v>
      </c>
      <c r="L101" s="28" t="s">
        <v>47</v>
      </c>
      <c r="M101" s="28" t="s">
        <v>47</v>
      </c>
      <c r="N101" s="28" t="s">
        <v>47</v>
      </c>
      <c r="O101" s="28" t="s">
        <v>49</v>
      </c>
      <c r="P101" s="2" t="s">
        <v>49</v>
      </c>
      <c r="Q101" s="2" t="s">
        <v>625</v>
      </c>
      <c r="R101" s="22" t="s">
        <v>49</v>
      </c>
      <c r="S101" s="2" t="s">
        <v>40</v>
      </c>
      <c r="T101" s="2" t="s">
        <v>50</v>
      </c>
      <c r="U101" s="2" t="s">
        <v>67</v>
      </c>
      <c r="V101" s="2" t="s">
        <v>40</v>
      </c>
      <c r="W101" s="2" t="s">
        <v>52</v>
      </c>
      <c r="X101" s="2" t="s">
        <v>40</v>
      </c>
      <c r="Y101" s="2" t="s">
        <v>626</v>
      </c>
      <c r="Z101" s="2" t="s">
        <v>54</v>
      </c>
      <c r="AA101" s="1" t="s">
        <v>627</v>
      </c>
      <c r="AB101" s="13">
        <f>6378.388*(ACOS(SIN(AO101*PI()/180)*SIN(Standort_Latitude*PI()/180)+COS(AO101*PI()/180)*COS(Standort_Latitude*PI()/180)*COS(Standort_Longitude*PI()/180-'Stellplatz-Übersicht'!AP101*PI()/180)))</f>
        <v>219.127818997125</v>
      </c>
      <c r="AO101" s="1">
        <v>50.44197222222222</v>
      </c>
      <c r="AP101" s="1">
        <v>7.40765</v>
      </c>
    </row>
    <row r="102" spans="1:42" ht="22.5">
      <c r="A102" s="1" t="s">
        <v>38</v>
      </c>
      <c r="B102" s="1" t="s">
        <v>620</v>
      </c>
      <c r="C102" s="1" t="s">
        <v>40</v>
      </c>
      <c r="D102" s="1" t="s">
        <v>41</v>
      </c>
      <c r="E102" s="2">
        <v>53489</v>
      </c>
      <c r="F102" s="3" t="s">
        <v>532</v>
      </c>
      <c r="G102" s="3" t="s">
        <v>533</v>
      </c>
      <c r="H102" s="28" t="s">
        <v>44</v>
      </c>
      <c r="I102" s="15" t="s">
        <v>628</v>
      </c>
      <c r="K102" s="28" t="s">
        <v>59</v>
      </c>
      <c r="L102" s="28" t="s">
        <v>47</v>
      </c>
      <c r="M102" s="28" t="s">
        <v>47</v>
      </c>
      <c r="N102" s="28" t="s">
        <v>47</v>
      </c>
      <c r="O102" s="28" t="s">
        <v>49</v>
      </c>
      <c r="P102" s="2" t="s">
        <v>49</v>
      </c>
      <c r="Q102" s="2" t="s">
        <v>49</v>
      </c>
      <c r="R102" s="22" t="s">
        <v>49</v>
      </c>
      <c r="S102" s="2" t="s">
        <v>40</v>
      </c>
      <c r="T102" s="2" t="s">
        <v>49</v>
      </c>
      <c r="U102" s="2" t="s">
        <v>95</v>
      </c>
      <c r="V102" s="2" t="s">
        <v>40</v>
      </c>
      <c r="W102" s="2" t="s">
        <v>40</v>
      </c>
      <c r="X102" s="2" t="s">
        <v>40</v>
      </c>
      <c r="Y102" s="2" t="s">
        <v>535</v>
      </c>
      <c r="Z102" s="2" t="s">
        <v>54</v>
      </c>
      <c r="AA102" s="1" t="s">
        <v>629</v>
      </c>
      <c r="AB102" s="13">
        <f>6378.388*(ACOS(SIN(AO102*PI()/180)*SIN(Standort_Latitude*PI()/180)+COS(AO102*PI()/180)*COS(Standort_Latitude*PI()/180)*COS(Standort_Longitude*PI()/180-'Stellplatz-Übersicht'!AP102*PI()/180)))</f>
        <v>234.32018897534098</v>
      </c>
      <c r="AO102" s="1">
        <v>50.55127777777778</v>
      </c>
      <c r="AP102" s="1">
        <v>7.216777777777778</v>
      </c>
    </row>
    <row r="103" spans="1:42" ht="22.5">
      <c r="A103" s="1" t="s">
        <v>38</v>
      </c>
      <c r="B103" s="1" t="s">
        <v>620</v>
      </c>
      <c r="C103" s="1" t="s">
        <v>52</v>
      </c>
      <c r="D103" s="1" t="s">
        <v>63</v>
      </c>
      <c r="E103" s="2">
        <v>67098</v>
      </c>
      <c r="F103" s="3" t="s">
        <v>75</v>
      </c>
      <c r="H103" s="28" t="s">
        <v>44</v>
      </c>
      <c r="I103" s="15" t="s">
        <v>630</v>
      </c>
      <c r="K103" s="28" t="s">
        <v>47</v>
      </c>
      <c r="L103" s="28" t="s">
        <v>47</v>
      </c>
      <c r="M103" s="28" t="s">
        <v>47</v>
      </c>
      <c r="N103" s="28" t="s">
        <v>47</v>
      </c>
      <c r="O103" s="28" t="s">
        <v>49</v>
      </c>
      <c r="P103" s="2" t="s">
        <v>49</v>
      </c>
      <c r="Q103" s="2" t="s">
        <v>49</v>
      </c>
      <c r="R103" s="22" t="s">
        <v>49</v>
      </c>
      <c r="S103" s="2" t="s">
        <v>40</v>
      </c>
      <c r="T103" s="2" t="s">
        <v>49</v>
      </c>
      <c r="U103" s="2" t="s">
        <v>51</v>
      </c>
      <c r="V103" s="2" t="s">
        <v>40</v>
      </c>
      <c r="W103" s="2" t="s">
        <v>52</v>
      </c>
      <c r="X103" s="2" t="s">
        <v>40</v>
      </c>
      <c r="Y103" s="2" t="s">
        <v>539</v>
      </c>
      <c r="Z103" s="2" t="s">
        <v>54</v>
      </c>
      <c r="AA103" s="1" t="s">
        <v>631</v>
      </c>
      <c r="AB103" s="13">
        <f>6378.388*(ACOS(SIN(AO103*PI()/180)*SIN(Standort_Latitude*PI()/180)+COS(AO103*PI()/180)*COS(Standort_Latitude*PI()/180)*COS(Standort_Longitude*PI()/180-'Stellplatz-Übersicht'!AP103*PI()/180)))</f>
        <v>103.9532110819863</v>
      </c>
      <c r="AO103" s="1">
        <v>49.457388888888886</v>
      </c>
      <c r="AP103" s="1">
        <v>8.146527777777777</v>
      </c>
    </row>
    <row r="104" spans="1:42" ht="22.5">
      <c r="A104" s="1" t="s">
        <v>38</v>
      </c>
      <c r="B104" s="1" t="s">
        <v>620</v>
      </c>
      <c r="C104" s="1" t="s">
        <v>52</v>
      </c>
      <c r="D104" s="1" t="s">
        <v>63</v>
      </c>
      <c r="E104" s="2">
        <v>55543</v>
      </c>
      <c r="F104" s="3" t="s">
        <v>632</v>
      </c>
      <c r="G104" s="3" t="s">
        <v>633</v>
      </c>
      <c r="H104" s="28" t="s">
        <v>44</v>
      </c>
      <c r="I104" s="15" t="s">
        <v>634</v>
      </c>
      <c r="K104" s="28" t="s">
        <v>47</v>
      </c>
      <c r="L104" s="28" t="s">
        <v>47</v>
      </c>
      <c r="M104" s="28" t="s">
        <v>47</v>
      </c>
      <c r="N104" s="28" t="s">
        <v>47</v>
      </c>
      <c r="O104" s="28" t="s">
        <v>49</v>
      </c>
      <c r="P104" s="2" t="s">
        <v>49</v>
      </c>
      <c r="Q104" s="2" t="s">
        <v>49</v>
      </c>
      <c r="R104" s="22" t="s">
        <v>49</v>
      </c>
      <c r="S104" s="2" t="s">
        <v>40</v>
      </c>
      <c r="T104" s="2" t="s">
        <v>49</v>
      </c>
      <c r="U104" s="2" t="s">
        <v>227</v>
      </c>
      <c r="V104" s="2" t="s">
        <v>40</v>
      </c>
      <c r="W104" s="2" t="s">
        <v>40</v>
      </c>
      <c r="X104" s="2" t="s">
        <v>40</v>
      </c>
      <c r="Y104" s="2" t="s">
        <v>635</v>
      </c>
      <c r="Z104" s="2" t="s">
        <v>54</v>
      </c>
      <c r="AA104" s="1" t="s">
        <v>636</v>
      </c>
      <c r="AB104" s="13">
        <f>6378.388*(ACOS(SIN(AO104*PI()/180)*SIN(Standort_Latitude*PI()/180)+COS(AO104*PI()/180)*COS(Standort_Latitude*PI()/180)*COS(Standort_Longitude*PI()/180-'Stellplatz-Übersicht'!AP104*PI()/180)))</f>
        <v>147.9942440377704</v>
      </c>
      <c r="AO104" s="1">
        <v>49.84452777777778</v>
      </c>
      <c r="AP104" s="1">
        <v>7.8525</v>
      </c>
    </row>
    <row r="105" spans="1:42" ht="45">
      <c r="A105" s="1" t="s">
        <v>38</v>
      </c>
      <c r="B105" s="1" t="s">
        <v>620</v>
      </c>
      <c r="C105" s="1" t="s">
        <v>40</v>
      </c>
      <c r="D105" s="1" t="s">
        <v>41</v>
      </c>
      <c r="E105" s="2">
        <v>53474</v>
      </c>
      <c r="F105" s="3" t="s">
        <v>637</v>
      </c>
      <c r="G105" s="3" t="s">
        <v>638</v>
      </c>
      <c r="H105" s="28" t="s">
        <v>44</v>
      </c>
      <c r="I105" s="15" t="s">
        <v>639</v>
      </c>
      <c r="K105" s="28" t="s">
        <v>47</v>
      </c>
      <c r="L105" s="28" t="s">
        <v>47</v>
      </c>
      <c r="M105" s="28" t="s">
        <v>47</v>
      </c>
      <c r="N105" s="28" t="s">
        <v>47</v>
      </c>
      <c r="O105" s="28" t="s">
        <v>49</v>
      </c>
      <c r="P105" s="2" t="s">
        <v>49</v>
      </c>
      <c r="Q105" s="2" t="s">
        <v>49</v>
      </c>
      <c r="R105" s="22" t="s">
        <v>49</v>
      </c>
      <c r="S105" s="2" t="s">
        <v>40</v>
      </c>
      <c r="T105" s="2" t="s">
        <v>50</v>
      </c>
      <c r="U105" s="2" t="s">
        <v>67</v>
      </c>
      <c r="V105" s="2" t="s">
        <v>40</v>
      </c>
      <c r="W105" s="2" t="s">
        <v>40</v>
      </c>
      <c r="X105" s="2" t="s">
        <v>40</v>
      </c>
      <c r="Y105" s="2" t="s">
        <v>585</v>
      </c>
      <c r="Z105" s="2" t="s">
        <v>54</v>
      </c>
      <c r="AA105" s="1" t="s">
        <v>640</v>
      </c>
      <c r="AB105" s="13">
        <f>6378.388*(ACOS(SIN(AO105*PI()/180)*SIN(Standort_Latitude*PI()/180)+COS(AO105*PI()/180)*COS(Standort_Latitude*PI()/180)*COS(Standort_Longitude*PI()/180-'Stellplatz-Übersicht'!AP105*PI()/180)))</f>
        <v>235.39644662866579</v>
      </c>
      <c r="AO105" s="1">
        <v>50.54058333333333</v>
      </c>
      <c r="AP105" s="1">
        <v>7.109333333333334</v>
      </c>
    </row>
    <row r="106" spans="1:42" ht="22.5">
      <c r="A106" s="1" t="s">
        <v>38</v>
      </c>
      <c r="B106" s="1" t="s">
        <v>620</v>
      </c>
      <c r="C106" s="1" t="s">
        <v>40</v>
      </c>
      <c r="D106" s="1" t="s">
        <v>63</v>
      </c>
      <c r="E106" s="2">
        <v>54470</v>
      </c>
      <c r="F106" s="3" t="s">
        <v>641</v>
      </c>
      <c r="G106" s="3" t="s">
        <v>642</v>
      </c>
      <c r="H106" s="28" t="s">
        <v>44</v>
      </c>
      <c r="I106" s="15" t="s">
        <v>643</v>
      </c>
      <c r="J106" s="10" t="s">
        <v>644</v>
      </c>
      <c r="K106" s="28" t="s">
        <v>280</v>
      </c>
      <c r="L106" s="28" t="s">
        <v>280</v>
      </c>
      <c r="M106" s="28" t="s">
        <v>280</v>
      </c>
      <c r="N106" s="28" t="s">
        <v>280</v>
      </c>
      <c r="O106" s="28" t="s">
        <v>49</v>
      </c>
      <c r="P106" s="2" t="s">
        <v>49</v>
      </c>
      <c r="Q106" s="2" t="s">
        <v>49</v>
      </c>
      <c r="R106" s="22" t="s">
        <v>49</v>
      </c>
      <c r="S106" s="2" t="s">
        <v>40</v>
      </c>
      <c r="T106" s="2" t="s">
        <v>50</v>
      </c>
      <c r="U106" s="2" t="s">
        <v>67</v>
      </c>
      <c r="V106" s="2" t="s">
        <v>121</v>
      </c>
      <c r="W106" s="2" t="s">
        <v>121</v>
      </c>
      <c r="X106" s="2" t="s">
        <v>121</v>
      </c>
      <c r="Y106" s="2" t="s">
        <v>645</v>
      </c>
      <c r="Z106" s="2" t="s">
        <v>54</v>
      </c>
      <c r="AA106" s="1" t="s">
        <v>646</v>
      </c>
      <c r="AB106" s="13">
        <f>6378.388*(ACOS(SIN(AO106*PI()/180)*SIN(Standort_Latitude*PI()/180)+COS(AO106*PI()/180)*COS(Standort_Latitude*PI()/180)*COS(Standort_Longitude*PI()/180-'Stellplatz-Übersicht'!AP106*PI()/180)))</f>
        <v>171.85332186642952</v>
      </c>
      <c r="AO106" s="1">
        <v>49.91775</v>
      </c>
      <c r="AP106" s="1">
        <v>7.0738055555555555</v>
      </c>
    </row>
    <row r="107" spans="1:42" ht="157.5">
      <c r="A107" s="1" t="s">
        <v>38</v>
      </c>
      <c r="B107" s="1" t="s">
        <v>620</v>
      </c>
      <c r="C107" s="1" t="s">
        <v>40</v>
      </c>
      <c r="D107" s="1" t="s">
        <v>41</v>
      </c>
      <c r="E107" s="2">
        <v>55743</v>
      </c>
      <c r="F107" s="3" t="s">
        <v>647</v>
      </c>
      <c r="G107" s="3" t="s">
        <v>648</v>
      </c>
      <c r="H107" s="28" t="s">
        <v>44</v>
      </c>
      <c r="I107" s="15" t="s">
        <v>649</v>
      </c>
      <c r="K107" s="28" t="s">
        <v>173</v>
      </c>
      <c r="L107" s="28" t="s">
        <v>47</v>
      </c>
      <c r="M107" s="28" t="s">
        <v>47</v>
      </c>
      <c r="N107" s="28" t="s">
        <v>47</v>
      </c>
      <c r="O107" s="28" t="s">
        <v>423</v>
      </c>
      <c r="P107" s="2" t="s">
        <v>49</v>
      </c>
      <c r="Q107" s="2" t="s">
        <v>49</v>
      </c>
      <c r="R107" s="22" t="s">
        <v>148</v>
      </c>
      <c r="S107" s="2" t="s">
        <v>52</v>
      </c>
      <c r="T107" s="2" t="s">
        <v>192</v>
      </c>
      <c r="U107" s="2" t="s">
        <v>81</v>
      </c>
      <c r="V107" s="2" t="s">
        <v>40</v>
      </c>
      <c r="W107" s="2" t="s">
        <v>40</v>
      </c>
      <c r="X107" s="2" t="s">
        <v>40</v>
      </c>
      <c r="Y107" s="2" t="s">
        <v>650</v>
      </c>
      <c r="Z107" s="2" t="s">
        <v>54</v>
      </c>
      <c r="AA107" s="1" t="s">
        <v>651</v>
      </c>
      <c r="AB107" s="13">
        <f>6378.388*(ACOS(SIN(AO107*PI()/180)*SIN(Standort_Latitude*PI()/180)+COS(AO107*PI()/180)*COS(Standort_Latitude*PI()/180)*COS(Standort_Longitude*PI()/180-'Stellplatz-Übersicht'!AP107*PI()/180)))</f>
        <v>144.30900078849962</v>
      </c>
      <c r="AO107" s="1">
        <v>49.74032777777778</v>
      </c>
      <c r="AP107" s="1">
        <v>7.404722222222222</v>
      </c>
    </row>
    <row r="108" spans="1:42" ht="33.75">
      <c r="A108" s="1" t="s">
        <v>38</v>
      </c>
      <c r="B108" s="1" t="s">
        <v>620</v>
      </c>
      <c r="C108" s="1" t="s">
        <v>52</v>
      </c>
      <c r="D108" s="1" t="s">
        <v>63</v>
      </c>
      <c r="E108" s="2">
        <v>55606</v>
      </c>
      <c r="F108" s="3" t="s">
        <v>652</v>
      </c>
      <c r="G108" s="3" t="s">
        <v>653</v>
      </c>
      <c r="H108" s="28" t="s">
        <v>44</v>
      </c>
      <c r="I108" s="15" t="s">
        <v>654</v>
      </c>
      <c r="K108" s="28" t="s">
        <v>47</v>
      </c>
      <c r="L108" s="28" t="s">
        <v>47</v>
      </c>
      <c r="M108" s="28" t="s">
        <v>47</v>
      </c>
      <c r="N108" s="28" t="s">
        <v>47</v>
      </c>
      <c r="O108" s="28" t="s">
        <v>49</v>
      </c>
      <c r="P108" s="2" t="s">
        <v>49</v>
      </c>
      <c r="Q108" s="2" t="s">
        <v>49</v>
      </c>
      <c r="R108" s="22" t="s">
        <v>49</v>
      </c>
      <c r="S108" s="2" t="s">
        <v>40</v>
      </c>
      <c r="T108" s="2" t="s">
        <v>49</v>
      </c>
      <c r="U108" s="2" t="s">
        <v>95</v>
      </c>
      <c r="V108" s="2" t="s">
        <v>40</v>
      </c>
      <c r="W108" s="2" t="s">
        <v>52</v>
      </c>
      <c r="X108" s="2" t="s">
        <v>40</v>
      </c>
      <c r="Y108" s="2" t="s">
        <v>655</v>
      </c>
      <c r="Z108" s="2" t="s">
        <v>54</v>
      </c>
      <c r="AA108" s="1" t="s">
        <v>656</v>
      </c>
      <c r="AB108" s="13">
        <f>6378.388*(ACOS(SIN(AO108*PI()/180)*SIN(Standort_Latitude*PI()/180)+COS(AO108*PI()/180)*COS(Standort_Latitude*PI()/180)*COS(Standort_Longitude*PI()/180-'Stellplatz-Übersicht'!AP108*PI()/180)))</f>
        <v>148.09454503511978</v>
      </c>
      <c r="AO108" s="1">
        <v>49.78758333333333</v>
      </c>
      <c r="AP108" s="1">
        <v>7.453555555555556</v>
      </c>
    </row>
    <row r="109" spans="1:42" ht="33.75">
      <c r="A109" s="1" t="s">
        <v>38</v>
      </c>
      <c r="B109" s="1" t="s">
        <v>620</v>
      </c>
      <c r="C109" s="1" t="s">
        <v>40</v>
      </c>
      <c r="D109" s="1" t="s">
        <v>63</v>
      </c>
      <c r="E109" s="2">
        <v>56068</v>
      </c>
      <c r="F109" s="3" t="s">
        <v>657</v>
      </c>
      <c r="G109" s="3" t="s">
        <v>658</v>
      </c>
      <c r="H109" s="28" t="s">
        <v>44</v>
      </c>
      <c r="I109" s="15" t="s">
        <v>659</v>
      </c>
      <c r="K109" s="28" t="s">
        <v>47</v>
      </c>
      <c r="L109" s="28" t="s">
        <v>47</v>
      </c>
      <c r="M109" s="28" t="s">
        <v>47</v>
      </c>
      <c r="N109" s="28" t="s">
        <v>47</v>
      </c>
      <c r="O109" s="28" t="s">
        <v>49</v>
      </c>
      <c r="P109" s="2" t="s">
        <v>49</v>
      </c>
      <c r="Q109" s="2" t="s">
        <v>49</v>
      </c>
      <c r="R109" s="22" t="s">
        <v>49</v>
      </c>
      <c r="S109" s="2" t="s">
        <v>40</v>
      </c>
      <c r="T109" s="2" t="s">
        <v>49</v>
      </c>
      <c r="U109" s="2" t="s">
        <v>67</v>
      </c>
      <c r="V109" s="2" t="s">
        <v>40</v>
      </c>
      <c r="W109" s="2" t="s">
        <v>52</v>
      </c>
      <c r="X109" s="2" t="s">
        <v>40</v>
      </c>
      <c r="Y109" s="2" t="s">
        <v>655</v>
      </c>
      <c r="Z109" s="2" t="s">
        <v>54</v>
      </c>
      <c r="AA109" s="1" t="s">
        <v>660</v>
      </c>
      <c r="AB109" s="13">
        <f>6378.388*(ACOS(SIN(AO109*PI()/180)*SIN(Standort_Latitude*PI()/180)+COS(AO109*PI()/180)*COS(Standort_Latitude*PI()/180)*COS(Standort_Longitude*PI()/180-'Stellplatz-Übersicht'!AP109*PI()/180)))</f>
        <v>206.60864319475402</v>
      </c>
      <c r="AO109" s="1">
        <v>50.352666666666664</v>
      </c>
      <c r="AP109" s="1">
        <v>7.6009722222222225</v>
      </c>
    </row>
    <row r="110" spans="1:42" ht="22.5">
      <c r="A110" s="1" t="s">
        <v>38</v>
      </c>
      <c r="B110" s="1" t="s">
        <v>620</v>
      </c>
      <c r="C110" s="1" t="s">
        <v>52</v>
      </c>
      <c r="D110" s="1" t="s">
        <v>63</v>
      </c>
      <c r="E110" s="2">
        <v>56294</v>
      </c>
      <c r="F110" s="3" t="s">
        <v>661</v>
      </c>
      <c r="H110" s="28" t="s">
        <v>44</v>
      </c>
      <c r="I110" s="15" t="s">
        <v>662</v>
      </c>
      <c r="J110" s="10" t="s">
        <v>663</v>
      </c>
      <c r="K110" s="28" t="s">
        <v>47</v>
      </c>
      <c r="L110" s="28" t="s">
        <v>47</v>
      </c>
      <c r="M110" s="28" t="s">
        <v>47</v>
      </c>
      <c r="N110" s="28" t="s">
        <v>47</v>
      </c>
      <c r="O110" s="28" t="s">
        <v>49</v>
      </c>
      <c r="P110" s="2" t="s">
        <v>49</v>
      </c>
      <c r="Q110" s="2" t="s">
        <v>49</v>
      </c>
      <c r="R110" s="22" t="s">
        <v>49</v>
      </c>
      <c r="S110" s="2" t="s">
        <v>40</v>
      </c>
      <c r="T110" s="2" t="s">
        <v>49</v>
      </c>
      <c r="U110" s="2" t="s">
        <v>95</v>
      </c>
      <c r="V110" s="2" t="s">
        <v>40</v>
      </c>
      <c r="W110" s="2" t="s">
        <v>40</v>
      </c>
      <c r="X110" s="2" t="s">
        <v>40</v>
      </c>
      <c r="Y110" s="2" t="s">
        <v>655</v>
      </c>
      <c r="Z110" s="2" t="s">
        <v>54</v>
      </c>
      <c r="AA110" s="1" t="s">
        <v>664</v>
      </c>
      <c r="AB110" s="13">
        <f>6378.388*(ACOS(SIN(AO110*PI()/180)*SIN(Standort_Latitude*PI()/180)+COS(AO110*PI()/180)*COS(Standort_Latitude*PI()/180)*COS(Standort_Longitude*PI()/180-'Stellplatz-Übersicht'!AP110*PI()/180)))</f>
        <v>195.7197154294239</v>
      </c>
      <c r="AO110" s="1">
        <v>50.21288888888889</v>
      </c>
      <c r="AP110" s="1">
        <v>7.33925</v>
      </c>
    </row>
    <row r="111" spans="1:42" ht="22.5">
      <c r="A111" s="1" t="s">
        <v>38</v>
      </c>
      <c r="B111" s="1" t="s">
        <v>620</v>
      </c>
      <c r="C111" s="1" t="s">
        <v>52</v>
      </c>
      <c r="D111" s="1" t="s">
        <v>63</v>
      </c>
      <c r="E111" s="2">
        <v>67271</v>
      </c>
      <c r="F111" s="3" t="s">
        <v>665</v>
      </c>
      <c r="G111" s="3" t="s">
        <v>666</v>
      </c>
      <c r="H111" s="28" t="s">
        <v>44</v>
      </c>
      <c r="I111" s="15" t="s">
        <v>667</v>
      </c>
      <c r="K111" s="28" t="s">
        <v>47</v>
      </c>
      <c r="L111" s="28" t="s">
        <v>47</v>
      </c>
      <c r="M111" s="28" t="s">
        <v>47</v>
      </c>
      <c r="N111" s="28" t="s">
        <v>47</v>
      </c>
      <c r="O111" s="28" t="s">
        <v>49</v>
      </c>
      <c r="P111" s="2" t="s">
        <v>49</v>
      </c>
      <c r="Q111" s="2" t="s">
        <v>49</v>
      </c>
      <c r="R111" s="22" t="s">
        <v>49</v>
      </c>
      <c r="S111" s="2" t="s">
        <v>40</v>
      </c>
      <c r="T111" s="2" t="s">
        <v>49</v>
      </c>
      <c r="U111" s="2" t="s">
        <v>67</v>
      </c>
      <c r="V111" s="2" t="s">
        <v>40</v>
      </c>
      <c r="W111" s="2" t="s">
        <v>52</v>
      </c>
      <c r="X111" s="2" t="s">
        <v>40</v>
      </c>
      <c r="Y111" s="2" t="s">
        <v>82</v>
      </c>
      <c r="Z111" s="2" t="s">
        <v>54</v>
      </c>
      <c r="AA111" s="1" t="s">
        <v>668</v>
      </c>
      <c r="AB111" s="13">
        <f>6378.388*(ACOS(SIN(AO111*PI()/180)*SIN(Standort_Latitude*PI()/180)+COS(AO111*PI()/180)*COS(Standort_Latitude*PI()/180)*COS(Standort_Longitude*PI()/180-'Stellplatz-Übersicht'!AP111*PI()/180)))</f>
        <v>113.48842100596028</v>
      </c>
      <c r="AO111" s="1">
        <v>49.54333333333334</v>
      </c>
      <c r="AP111" s="1">
        <v>8.135555555555555</v>
      </c>
    </row>
    <row r="112" spans="1:42" ht="25.5">
      <c r="A112" s="1" t="s">
        <v>38</v>
      </c>
      <c r="B112" s="1" t="s">
        <v>620</v>
      </c>
      <c r="C112" s="1" t="s">
        <v>52</v>
      </c>
      <c r="D112" s="1" t="s">
        <v>63</v>
      </c>
      <c r="E112" s="2">
        <v>53520</v>
      </c>
      <c r="F112" s="3" t="s">
        <v>669</v>
      </c>
      <c r="G112" s="3" t="s">
        <v>670</v>
      </c>
      <c r="H112" s="28" t="s">
        <v>44</v>
      </c>
      <c r="I112" s="15" t="s">
        <v>671</v>
      </c>
      <c r="J112" s="10" t="s">
        <v>672</v>
      </c>
      <c r="K112" s="28" t="s">
        <v>47</v>
      </c>
      <c r="L112" s="28" t="s">
        <v>47</v>
      </c>
      <c r="M112" s="28" t="s">
        <v>47</v>
      </c>
      <c r="N112" s="28" t="s">
        <v>47</v>
      </c>
      <c r="O112" s="28" t="s">
        <v>49</v>
      </c>
      <c r="P112" s="2" t="s">
        <v>49</v>
      </c>
      <c r="Q112" s="2" t="s">
        <v>49</v>
      </c>
      <c r="R112" s="22" t="s">
        <v>49</v>
      </c>
      <c r="S112" s="2" t="s">
        <v>40</v>
      </c>
      <c r="T112" s="2" t="s">
        <v>49</v>
      </c>
      <c r="U112" s="2" t="s">
        <v>67</v>
      </c>
      <c r="V112" s="2" t="s">
        <v>40</v>
      </c>
      <c r="W112" s="2" t="s">
        <v>40</v>
      </c>
      <c r="X112" s="2" t="s">
        <v>40</v>
      </c>
      <c r="Y112" s="2" t="s">
        <v>585</v>
      </c>
      <c r="Z112" s="2" t="s">
        <v>54</v>
      </c>
      <c r="AA112" s="1" t="s">
        <v>673</v>
      </c>
      <c r="AB112" s="13">
        <f>6378.388*(ACOS(SIN(AO112*PI()/180)*SIN(Standort_Latitude*PI()/180)+COS(AO112*PI()/180)*COS(Standort_Latitude*PI()/180)*COS(Standort_Longitude*PI()/180-'Stellplatz-Übersicht'!AP112*PI()/180)))</f>
        <v>247.15779475515868</v>
      </c>
      <c r="AO112" s="1">
        <v>50.47775</v>
      </c>
      <c r="AP112" s="1">
        <v>6.466083333333334</v>
      </c>
    </row>
    <row r="113" spans="1:42" ht="22.5">
      <c r="A113" s="1" t="s">
        <v>38</v>
      </c>
      <c r="B113" s="1" t="s">
        <v>620</v>
      </c>
      <c r="C113" s="1" t="s">
        <v>40</v>
      </c>
      <c r="D113" s="1" t="s">
        <v>41</v>
      </c>
      <c r="E113" s="2">
        <v>56861</v>
      </c>
      <c r="F113" s="3" t="s">
        <v>674</v>
      </c>
      <c r="G113" s="3" t="s">
        <v>675</v>
      </c>
      <c r="H113" s="28" t="s">
        <v>44</v>
      </c>
      <c r="I113" s="15" t="s">
        <v>676</v>
      </c>
      <c r="J113" s="10" t="s">
        <v>677</v>
      </c>
      <c r="K113" s="28" t="s">
        <v>78</v>
      </c>
      <c r="L113" s="28" t="s">
        <v>47</v>
      </c>
      <c r="M113" s="28" t="s">
        <v>47</v>
      </c>
      <c r="N113" s="28" t="s">
        <v>47</v>
      </c>
      <c r="O113" s="28" t="s">
        <v>423</v>
      </c>
      <c r="P113" s="2" t="s">
        <v>49</v>
      </c>
      <c r="Q113" s="2" t="s">
        <v>148</v>
      </c>
      <c r="R113" s="22" t="s">
        <v>148</v>
      </c>
      <c r="S113" s="2" t="s">
        <v>52</v>
      </c>
      <c r="T113" s="2" t="s">
        <v>50</v>
      </c>
      <c r="U113" s="2" t="s">
        <v>81</v>
      </c>
      <c r="V113" s="2" t="s">
        <v>40</v>
      </c>
      <c r="W113" s="2" t="s">
        <v>52</v>
      </c>
      <c r="X113" s="2" t="s">
        <v>40</v>
      </c>
      <c r="Y113" s="2" t="s">
        <v>678</v>
      </c>
      <c r="Z113" s="2" t="s">
        <v>54</v>
      </c>
      <c r="AA113" s="1" t="s">
        <v>679</v>
      </c>
      <c r="AB113" s="13">
        <f>6378.388*(ACOS(SIN(AO113*PI()/180)*SIN(Standort_Latitude*PI()/180)+COS(AO113*PI()/180)*COS(Standort_Latitude*PI()/180)*COS(Standort_Longitude*PI()/180-'Stellplatz-Übersicht'!AP113*PI()/180)))</f>
        <v>181.32748449216342</v>
      </c>
      <c r="AO113" s="1">
        <v>50.02388888888889</v>
      </c>
      <c r="AP113" s="1">
        <v>7.116388888888889</v>
      </c>
    </row>
    <row r="114" spans="1:42" ht="22.5">
      <c r="A114" s="1" t="s">
        <v>38</v>
      </c>
      <c r="B114" s="1" t="s">
        <v>620</v>
      </c>
      <c r="C114" s="1" t="s">
        <v>52</v>
      </c>
      <c r="D114" s="1" t="s">
        <v>41</v>
      </c>
      <c r="E114" s="2">
        <v>53489</v>
      </c>
      <c r="F114" s="3" t="s">
        <v>680</v>
      </c>
      <c r="G114" s="3" t="s">
        <v>681</v>
      </c>
      <c r="H114" s="28" t="s">
        <v>44</v>
      </c>
      <c r="I114" s="15" t="s">
        <v>682</v>
      </c>
      <c r="K114" s="28" t="s">
        <v>47</v>
      </c>
      <c r="L114" s="28" t="s">
        <v>47</v>
      </c>
      <c r="M114" s="28" t="s">
        <v>47</v>
      </c>
      <c r="N114" s="28" t="s">
        <v>47</v>
      </c>
      <c r="O114" s="28" t="s">
        <v>49</v>
      </c>
      <c r="P114" s="2" t="s">
        <v>49</v>
      </c>
      <c r="Q114" s="2" t="s">
        <v>49</v>
      </c>
      <c r="R114" s="22" t="s">
        <v>49</v>
      </c>
      <c r="S114" s="2" t="s">
        <v>40</v>
      </c>
      <c r="T114" s="2" t="s">
        <v>50</v>
      </c>
      <c r="U114" s="2" t="s">
        <v>95</v>
      </c>
      <c r="V114" s="2" t="s">
        <v>40</v>
      </c>
      <c r="W114" s="2" t="s">
        <v>40</v>
      </c>
      <c r="X114" s="2" t="s">
        <v>40</v>
      </c>
      <c r="Y114" s="2" t="s">
        <v>535</v>
      </c>
      <c r="Z114" s="2" t="s">
        <v>54</v>
      </c>
      <c r="AA114" s="1" t="s">
        <v>683</v>
      </c>
      <c r="AB114" s="13">
        <f>6378.388*(ACOS(SIN(AO114*PI()/180)*SIN(Standort_Latitude*PI()/180)+COS(AO114*PI()/180)*COS(Standort_Latitude*PI()/180)*COS(Standort_Longitude*PI()/180-'Stellplatz-Übersicht'!AP114*PI()/180)))</f>
        <v>233.22902297805248</v>
      </c>
      <c r="AO114" s="1">
        <v>50.54672222222222</v>
      </c>
      <c r="AP114" s="1">
        <v>7.24825</v>
      </c>
    </row>
    <row r="115" spans="1:42" ht="22.5">
      <c r="A115" s="1" t="s">
        <v>38</v>
      </c>
      <c r="B115" s="1" t="s">
        <v>620</v>
      </c>
      <c r="C115" s="1" t="s">
        <v>52</v>
      </c>
      <c r="D115" s="1" t="s">
        <v>63</v>
      </c>
      <c r="E115" s="2">
        <v>53489</v>
      </c>
      <c r="F115" s="3" t="s">
        <v>680</v>
      </c>
      <c r="G115" s="3" t="s">
        <v>684</v>
      </c>
      <c r="H115" s="28" t="s">
        <v>44</v>
      </c>
      <c r="I115" s="15" t="s">
        <v>685</v>
      </c>
      <c r="K115" s="28" t="s">
        <v>47</v>
      </c>
      <c r="L115" s="28" t="s">
        <v>47</v>
      </c>
      <c r="M115" s="28" t="s">
        <v>47</v>
      </c>
      <c r="N115" s="28" t="s">
        <v>47</v>
      </c>
      <c r="O115" s="28" t="s">
        <v>49</v>
      </c>
      <c r="P115" s="2" t="s">
        <v>49</v>
      </c>
      <c r="Q115" s="2" t="s">
        <v>49</v>
      </c>
      <c r="R115" s="22" t="s">
        <v>49</v>
      </c>
      <c r="S115" s="2" t="s">
        <v>40</v>
      </c>
      <c r="T115" s="2" t="s">
        <v>49</v>
      </c>
      <c r="U115" s="2" t="s">
        <v>95</v>
      </c>
      <c r="V115" s="2" t="s">
        <v>40</v>
      </c>
      <c r="W115" s="2" t="s">
        <v>40</v>
      </c>
      <c r="X115" s="2" t="s">
        <v>40</v>
      </c>
      <c r="Y115" s="2" t="s">
        <v>585</v>
      </c>
      <c r="Z115" s="2" t="s">
        <v>54</v>
      </c>
      <c r="AA115" s="1" t="s">
        <v>686</v>
      </c>
      <c r="AB115" s="13">
        <f>6378.388*(ACOS(SIN(AO115*PI()/180)*SIN(Standort_Latitude*PI()/180)+COS(AO115*PI()/180)*COS(Standort_Latitude*PI()/180)*COS(Standort_Longitude*PI()/180-'Stellplatz-Übersicht'!AP115*PI()/180)))</f>
        <v>231.87715395070356</v>
      </c>
      <c r="AO115" s="1">
        <v>50.53552777777778</v>
      </c>
      <c r="AP115" s="1">
        <v>7.25625</v>
      </c>
    </row>
    <row r="116" spans="1:42" ht="22.5">
      <c r="A116" s="1" t="s">
        <v>38</v>
      </c>
      <c r="B116" s="1" t="s">
        <v>620</v>
      </c>
      <c r="C116" s="1" t="s">
        <v>40</v>
      </c>
      <c r="D116" s="1" t="s">
        <v>41</v>
      </c>
      <c r="E116" s="2">
        <v>56856</v>
      </c>
      <c r="F116" s="3" t="s">
        <v>687</v>
      </c>
      <c r="G116" s="3" t="s">
        <v>688</v>
      </c>
      <c r="H116" s="28" t="s">
        <v>44</v>
      </c>
      <c r="I116" s="15" t="s">
        <v>689</v>
      </c>
      <c r="K116" s="28" t="s">
        <v>78</v>
      </c>
      <c r="L116" s="28" t="s">
        <v>47</v>
      </c>
      <c r="M116" s="28" t="s">
        <v>47</v>
      </c>
      <c r="N116" s="28" t="s">
        <v>47</v>
      </c>
      <c r="O116" s="28" t="s">
        <v>79</v>
      </c>
      <c r="P116" s="2" t="s">
        <v>49</v>
      </c>
      <c r="Q116" s="2" t="s">
        <v>49</v>
      </c>
      <c r="R116" s="22" t="s">
        <v>80</v>
      </c>
      <c r="S116" s="2" t="s">
        <v>52</v>
      </c>
      <c r="T116" s="2" t="s">
        <v>192</v>
      </c>
      <c r="U116" s="2" t="s">
        <v>95</v>
      </c>
      <c r="V116" s="2" t="s">
        <v>40</v>
      </c>
      <c r="W116" s="2" t="s">
        <v>40</v>
      </c>
      <c r="X116" s="2" t="s">
        <v>246</v>
      </c>
      <c r="Y116" s="2" t="s">
        <v>690</v>
      </c>
      <c r="Z116" s="2" t="s">
        <v>54</v>
      </c>
      <c r="AA116" s="1" t="s">
        <v>691</v>
      </c>
      <c r="AB116" s="13">
        <f>6378.388*(ACOS(SIN(AO116*PI()/180)*SIN(Standort_Latitude*PI()/180)+COS(AO116*PI()/180)*COS(Standort_Latitude*PI()/180)*COS(Standort_Longitude*PI()/180-'Stellplatz-Übersicht'!AP116*PI()/180)))</f>
        <v>178.91637205268194</v>
      </c>
      <c r="AO116" s="1">
        <v>50.016555555555556</v>
      </c>
      <c r="AP116" s="1">
        <v>7.176333333333333</v>
      </c>
    </row>
    <row r="117" spans="1:42" ht="33.75">
      <c r="A117" s="1" t="s">
        <v>38</v>
      </c>
      <c r="B117" s="1" t="s">
        <v>692</v>
      </c>
      <c r="C117" s="1" t="s">
        <v>40</v>
      </c>
      <c r="D117" s="1" t="s">
        <v>141</v>
      </c>
      <c r="E117" s="2">
        <v>1814</v>
      </c>
      <c r="F117" s="3" t="s">
        <v>693</v>
      </c>
      <c r="G117" s="3" t="s">
        <v>694</v>
      </c>
      <c r="H117" s="28" t="s">
        <v>44</v>
      </c>
      <c r="I117" s="15" t="s">
        <v>695</v>
      </c>
      <c r="J117" s="10" t="s">
        <v>696</v>
      </c>
      <c r="K117" s="28" t="s">
        <v>697</v>
      </c>
      <c r="L117" s="28" t="s">
        <v>120</v>
      </c>
      <c r="M117" s="28" t="s">
        <v>161</v>
      </c>
      <c r="N117" s="28" t="s">
        <v>174</v>
      </c>
      <c r="O117" s="28" t="s">
        <v>698</v>
      </c>
      <c r="P117" s="2" t="s">
        <v>148</v>
      </c>
      <c r="Q117" s="2" t="s">
        <v>148</v>
      </c>
      <c r="R117" s="22" t="s">
        <v>148</v>
      </c>
      <c r="S117" s="2" t="s">
        <v>52</v>
      </c>
      <c r="T117" s="2" t="s">
        <v>50</v>
      </c>
      <c r="U117" s="2" t="s">
        <v>81</v>
      </c>
      <c r="V117" s="2" t="s">
        <v>121</v>
      </c>
      <c r="W117" s="2" t="s">
        <v>52</v>
      </c>
      <c r="X117" s="2" t="s">
        <v>40</v>
      </c>
      <c r="Y117" s="2" t="s">
        <v>699</v>
      </c>
      <c r="Z117" s="2" t="s">
        <v>54</v>
      </c>
      <c r="AA117" s="1" t="s">
        <v>700</v>
      </c>
      <c r="AB117" s="13">
        <f>6378.388*(ACOS(SIN(AO117*PI()/180)*SIN(Standort_Latitude*PI()/180)+COS(AO117*PI()/180)*COS(Standort_Latitude*PI()/180)*COS(Standort_Longitude*PI()/180-'Stellplatz-Übersicht'!AP117*PI()/180)))</f>
        <v>514.0264029157371</v>
      </c>
      <c r="AO117" s="1">
        <v>50.92944444444444</v>
      </c>
      <c r="AP117" s="1">
        <v>14.1925</v>
      </c>
    </row>
    <row r="118" spans="1:42" ht="25.5">
      <c r="A118" s="1" t="s">
        <v>38</v>
      </c>
      <c r="B118" s="1" t="s">
        <v>692</v>
      </c>
      <c r="C118" s="1" t="s">
        <v>40</v>
      </c>
      <c r="D118" s="1" t="s">
        <v>141</v>
      </c>
      <c r="E118" s="2">
        <v>9468</v>
      </c>
      <c r="F118" s="3" t="s">
        <v>701</v>
      </c>
      <c r="G118" s="3" t="s">
        <v>702</v>
      </c>
      <c r="H118" s="28" t="s">
        <v>703</v>
      </c>
      <c r="I118" s="15" t="s">
        <v>704</v>
      </c>
      <c r="J118" s="10" t="s">
        <v>705</v>
      </c>
      <c r="K118" s="28" t="s">
        <v>78</v>
      </c>
      <c r="L118" s="28" t="s">
        <v>706</v>
      </c>
      <c r="M118" s="28" t="s">
        <v>364</v>
      </c>
      <c r="N118" s="28" t="s">
        <v>47</v>
      </c>
      <c r="O118" s="28" t="s">
        <v>423</v>
      </c>
      <c r="P118" s="2" t="s">
        <v>148</v>
      </c>
      <c r="Q118" s="2" t="s">
        <v>148</v>
      </c>
      <c r="R118" s="22" t="s">
        <v>148</v>
      </c>
      <c r="S118" s="2" t="s">
        <v>52</v>
      </c>
      <c r="T118" s="2" t="s">
        <v>50</v>
      </c>
      <c r="U118" s="2" t="s">
        <v>81</v>
      </c>
      <c r="V118" s="2" t="s">
        <v>121</v>
      </c>
      <c r="W118" s="2" t="s">
        <v>52</v>
      </c>
      <c r="X118" s="2" t="s">
        <v>60</v>
      </c>
      <c r="Y118" s="2" t="s">
        <v>388</v>
      </c>
      <c r="Z118" s="2" t="s">
        <v>54</v>
      </c>
      <c r="AA118" s="1" t="s">
        <v>707</v>
      </c>
      <c r="AB118" s="13">
        <f>6378.388*(ACOS(SIN(AO118*PI()/180)*SIN(Standort_Latitude*PI()/180)+COS(AO118*PI()/180)*COS(Standort_Latitude*PI()/180)*COS(Standort_Longitude*PI()/180-'Stellplatz-Übersicht'!AP118*PI()/180)))</f>
        <v>420.38799760873417</v>
      </c>
      <c r="AO118" s="1">
        <v>50.64577777777778</v>
      </c>
      <c r="AP118" s="1">
        <v>12.912027777777778</v>
      </c>
    </row>
    <row r="119" spans="1:42" ht="45">
      <c r="A119" s="1" t="s">
        <v>38</v>
      </c>
      <c r="B119" s="1" t="s">
        <v>692</v>
      </c>
      <c r="C119" s="1" t="s">
        <v>40</v>
      </c>
      <c r="D119" s="1" t="s">
        <v>63</v>
      </c>
      <c r="E119" s="2">
        <v>4103</v>
      </c>
      <c r="F119" s="3" t="s">
        <v>708</v>
      </c>
      <c r="G119" s="3" t="s">
        <v>709</v>
      </c>
      <c r="H119" s="28" t="s">
        <v>593</v>
      </c>
      <c r="I119" s="15" t="s">
        <v>710</v>
      </c>
      <c r="K119" s="28" t="s">
        <v>120</v>
      </c>
      <c r="L119" s="28" t="s">
        <v>47</v>
      </c>
      <c r="M119" s="28" t="s">
        <v>47</v>
      </c>
      <c r="N119" s="28" t="s">
        <v>47</v>
      </c>
      <c r="O119" s="28" t="s">
        <v>423</v>
      </c>
      <c r="P119" s="2" t="s">
        <v>49</v>
      </c>
      <c r="Q119" s="2" t="s">
        <v>49</v>
      </c>
      <c r="R119" s="22" t="s">
        <v>49</v>
      </c>
      <c r="S119" s="2" t="s">
        <v>40</v>
      </c>
      <c r="T119" s="2" t="s">
        <v>49</v>
      </c>
      <c r="U119" s="2" t="s">
        <v>51</v>
      </c>
      <c r="V119" s="2" t="s">
        <v>40</v>
      </c>
      <c r="W119" s="2" t="s">
        <v>52</v>
      </c>
      <c r="X119" s="2" t="s">
        <v>40</v>
      </c>
      <c r="Y119" s="2" t="s">
        <v>711</v>
      </c>
      <c r="Z119" s="2" t="s">
        <v>54</v>
      </c>
      <c r="AA119" s="1" t="s">
        <v>712</v>
      </c>
      <c r="AB119" s="13">
        <f>6378.388*(ACOS(SIN(AO119*PI()/180)*SIN(Standort_Latitude*PI()/180)+COS(AO119*PI()/180)*COS(Standort_Latitude*PI()/180)*COS(Standort_Longitude*PI()/180-'Stellplatz-Übersicht'!AP119*PI()/180)))</f>
        <v>439.51861871564876</v>
      </c>
      <c r="AO119" s="1">
        <v>51.34444444444444</v>
      </c>
      <c r="AP119" s="1">
        <v>12.386666666666667</v>
      </c>
    </row>
    <row r="120" spans="1:42" ht="22.5">
      <c r="A120" s="1" t="s">
        <v>38</v>
      </c>
      <c r="B120" s="1" t="s">
        <v>692</v>
      </c>
      <c r="C120" s="1" t="s">
        <v>40</v>
      </c>
      <c r="D120" s="1" t="s">
        <v>141</v>
      </c>
      <c r="E120" s="2">
        <v>8543</v>
      </c>
      <c r="F120" s="3" t="s">
        <v>713</v>
      </c>
      <c r="G120" s="3" t="s">
        <v>526</v>
      </c>
      <c r="H120" s="28" t="s">
        <v>714</v>
      </c>
      <c r="I120" s="15" t="s">
        <v>715</v>
      </c>
      <c r="J120" s="10" t="s">
        <v>716</v>
      </c>
      <c r="K120" s="28" t="s">
        <v>78</v>
      </c>
      <c r="L120" s="28" t="s">
        <v>706</v>
      </c>
      <c r="M120" s="28" t="s">
        <v>364</v>
      </c>
      <c r="N120" s="28" t="s">
        <v>47</v>
      </c>
      <c r="O120" s="28" t="s">
        <v>423</v>
      </c>
      <c r="P120" s="2" t="s">
        <v>148</v>
      </c>
      <c r="Q120" s="2" t="s">
        <v>148</v>
      </c>
      <c r="R120" s="22" t="s">
        <v>148</v>
      </c>
      <c r="S120" s="2" t="s">
        <v>52</v>
      </c>
      <c r="T120" s="2" t="s">
        <v>192</v>
      </c>
      <c r="U120" s="2" t="s">
        <v>81</v>
      </c>
      <c r="V120" s="2" t="s">
        <v>121</v>
      </c>
      <c r="W120" s="2" t="s">
        <v>121</v>
      </c>
      <c r="X120" s="2" t="s">
        <v>60</v>
      </c>
      <c r="Y120" s="2" t="s">
        <v>717</v>
      </c>
      <c r="Z120" s="2" t="s">
        <v>54</v>
      </c>
      <c r="AA120" s="1" t="s">
        <v>718</v>
      </c>
      <c r="AB120" s="13">
        <f>6378.388*(ACOS(SIN(AO120*PI()/180)*SIN(Standort_Latitude*PI()/180)+COS(AO120*PI()/180)*COS(Standort_Latitude*PI()/180)*COS(Standort_Longitude*PI()/180-'Stellplatz-Übersicht'!AP120*PI()/180)))</f>
        <v>371.0955913357487</v>
      </c>
      <c r="AO120" s="1">
        <v>50.53916666666667</v>
      </c>
      <c r="AP120" s="1">
        <v>12.184444444444445</v>
      </c>
    </row>
    <row r="121" spans="1:42" ht="22.5">
      <c r="A121" s="1" t="s">
        <v>38</v>
      </c>
      <c r="B121" s="1" t="s">
        <v>692</v>
      </c>
      <c r="C121" s="1" t="s">
        <v>52</v>
      </c>
      <c r="D121" s="1" t="s">
        <v>63</v>
      </c>
      <c r="E121" s="2">
        <v>8529</v>
      </c>
      <c r="F121" s="3" t="s">
        <v>719</v>
      </c>
      <c r="G121" s="3" t="s">
        <v>720</v>
      </c>
      <c r="H121" s="28" t="s">
        <v>44</v>
      </c>
      <c r="I121" s="15" t="s">
        <v>721</v>
      </c>
      <c r="K121" s="28" t="s">
        <v>47</v>
      </c>
      <c r="L121" s="28" t="s">
        <v>47</v>
      </c>
      <c r="M121" s="28" t="s">
        <v>47</v>
      </c>
      <c r="N121" s="28" t="s">
        <v>47</v>
      </c>
      <c r="O121" s="28" t="s">
        <v>49</v>
      </c>
      <c r="P121" s="2" t="s">
        <v>49</v>
      </c>
      <c r="Q121" s="2" t="s">
        <v>49</v>
      </c>
      <c r="R121" s="22" t="s">
        <v>49</v>
      </c>
      <c r="S121" s="2" t="s">
        <v>40</v>
      </c>
      <c r="T121" s="2" t="s">
        <v>49</v>
      </c>
      <c r="U121" s="2" t="s">
        <v>67</v>
      </c>
      <c r="V121" s="2" t="s">
        <v>40</v>
      </c>
      <c r="W121" s="2" t="s">
        <v>52</v>
      </c>
      <c r="X121" s="2" t="s">
        <v>40</v>
      </c>
      <c r="Y121" s="2" t="s">
        <v>717</v>
      </c>
      <c r="Z121" s="2" t="s">
        <v>54</v>
      </c>
      <c r="AA121" s="1" t="s">
        <v>722</v>
      </c>
      <c r="AB121" s="13">
        <f>6378.388*(ACOS(SIN(AO121*PI()/180)*SIN(Standort_Latitude*PI()/180)+COS(AO121*PI()/180)*COS(Standort_Latitude*PI()/180)*COS(Standort_Longitude*PI()/180-'Stellplatz-Übersicht'!AP121*PI()/180)))</f>
        <v>365.6445548069942</v>
      </c>
      <c r="AO121" s="1">
        <v>50.493611111111115</v>
      </c>
      <c r="AP121" s="1">
        <v>12.140916666666667</v>
      </c>
    </row>
    <row r="122" spans="1:42" ht="33.75">
      <c r="A122" s="1" t="s">
        <v>38</v>
      </c>
      <c r="B122" s="1" t="s">
        <v>723</v>
      </c>
      <c r="C122" s="1" t="s">
        <v>40</v>
      </c>
      <c r="D122" s="1" t="s">
        <v>63</v>
      </c>
      <c r="E122" s="2">
        <v>38855</v>
      </c>
      <c r="F122" s="3" t="s">
        <v>724</v>
      </c>
      <c r="G122" s="3" t="s">
        <v>725</v>
      </c>
      <c r="H122" s="28" t="s">
        <v>44</v>
      </c>
      <c r="I122" s="15" t="s">
        <v>726</v>
      </c>
      <c r="K122" s="28" t="s">
        <v>59</v>
      </c>
      <c r="L122" s="28" t="s">
        <v>47</v>
      </c>
      <c r="M122" s="28" t="s">
        <v>47</v>
      </c>
      <c r="N122" s="28" t="s">
        <v>47</v>
      </c>
      <c r="O122" s="28" t="s">
        <v>121</v>
      </c>
      <c r="P122" s="2" t="s">
        <v>121</v>
      </c>
      <c r="Q122" s="2" t="s">
        <v>508</v>
      </c>
      <c r="R122" s="22" t="s">
        <v>121</v>
      </c>
      <c r="S122" s="2" t="s">
        <v>121</v>
      </c>
      <c r="T122" s="2" t="s">
        <v>121</v>
      </c>
      <c r="U122" s="2" t="s">
        <v>227</v>
      </c>
      <c r="V122" s="2" t="s">
        <v>121</v>
      </c>
      <c r="W122" s="2" t="s">
        <v>52</v>
      </c>
      <c r="X122" s="2" t="s">
        <v>121</v>
      </c>
      <c r="Y122" s="2" t="s">
        <v>727</v>
      </c>
      <c r="Z122" s="2" t="s">
        <v>54</v>
      </c>
      <c r="AB122" s="13">
        <f>6378.388*(ACOS(SIN(AO122*PI()/180)*SIN(Standort_Latitude*PI()/180)+COS(AO122*PI()/180)*COS(Standort_Latitude*PI()/180)*COS(Standort_Longitude*PI()/180-'Stellplatz-Übersicht'!AP122*PI()/180)))</f>
        <v>416.24350509304014</v>
      </c>
      <c r="AO122" s="1">
        <v>51.83883333333333</v>
      </c>
      <c r="AP122" s="1">
        <v>10.795527777777778</v>
      </c>
    </row>
    <row r="123" spans="1:42" ht="25.5">
      <c r="A123" s="1" t="s">
        <v>38</v>
      </c>
      <c r="B123" s="1" t="s">
        <v>728</v>
      </c>
      <c r="C123" s="1" t="s">
        <v>40</v>
      </c>
      <c r="D123" s="1" t="s">
        <v>41</v>
      </c>
      <c r="E123" s="2">
        <v>24613</v>
      </c>
      <c r="F123" s="3" t="s">
        <v>729</v>
      </c>
      <c r="G123" s="3" t="s">
        <v>730</v>
      </c>
      <c r="H123" s="28" t="s">
        <v>731</v>
      </c>
      <c r="I123" s="15" t="s">
        <v>732</v>
      </c>
      <c r="J123" s="10" t="s">
        <v>733</v>
      </c>
      <c r="K123" s="28" t="s">
        <v>244</v>
      </c>
      <c r="L123" s="28" t="s">
        <v>47</v>
      </c>
      <c r="M123" s="28" t="s">
        <v>47</v>
      </c>
      <c r="N123" s="28" t="s">
        <v>47</v>
      </c>
      <c r="O123" s="28" t="s">
        <v>121</v>
      </c>
      <c r="P123" s="2" t="s">
        <v>121</v>
      </c>
      <c r="Q123" s="2" t="s">
        <v>121</v>
      </c>
      <c r="R123" s="22" t="s">
        <v>121</v>
      </c>
      <c r="S123" s="2" t="s">
        <v>121</v>
      </c>
      <c r="T123" s="2" t="s">
        <v>121</v>
      </c>
      <c r="U123" s="2" t="s">
        <v>121</v>
      </c>
      <c r="V123" s="2" t="s">
        <v>121</v>
      </c>
      <c r="W123" s="2" t="s">
        <v>121</v>
      </c>
      <c r="X123" s="2" t="s">
        <v>121</v>
      </c>
      <c r="Y123" s="2" t="s">
        <v>734</v>
      </c>
      <c r="Z123" s="2" t="s">
        <v>123</v>
      </c>
      <c r="AA123" s="1" t="s">
        <v>735</v>
      </c>
      <c r="AB123" s="13">
        <f>6378.388*(ACOS(SIN(AO123*PI()/180)*SIN(Standort_Latitude*PI()/180)+COS(AO123*PI()/180)*COS(Standort_Latitude*PI()/180)*COS(Standort_Longitude*PI()/180-'Stellplatz-Übersicht'!AP123*PI()/180)))</f>
        <v>629.0487096326812</v>
      </c>
      <c r="AO123" s="1">
        <v>54.074444444444445</v>
      </c>
      <c r="AP123" s="1">
        <v>9.791666666666666</v>
      </c>
    </row>
    <row r="124" spans="1:42" ht="45">
      <c r="A124" s="1" t="s">
        <v>38</v>
      </c>
      <c r="B124" s="1" t="s">
        <v>728</v>
      </c>
      <c r="C124" s="1" t="s">
        <v>40</v>
      </c>
      <c r="D124" s="1" t="s">
        <v>41</v>
      </c>
      <c r="E124" s="2">
        <v>23795</v>
      </c>
      <c r="F124" s="3" t="s">
        <v>736</v>
      </c>
      <c r="G124" s="3" t="s">
        <v>737</v>
      </c>
      <c r="H124" s="28" t="s">
        <v>206</v>
      </c>
      <c r="I124" s="15" t="s">
        <v>738</v>
      </c>
      <c r="J124" s="10" t="s">
        <v>739</v>
      </c>
      <c r="K124" s="28" t="s">
        <v>244</v>
      </c>
      <c r="L124" s="28" t="s">
        <v>47</v>
      </c>
      <c r="M124" s="28" t="s">
        <v>47</v>
      </c>
      <c r="N124" s="28" t="s">
        <v>47</v>
      </c>
      <c r="O124" s="28" t="s">
        <v>423</v>
      </c>
      <c r="P124" s="2" t="s">
        <v>121</v>
      </c>
      <c r="Q124" s="2" t="s">
        <v>121</v>
      </c>
      <c r="R124" s="22" t="s">
        <v>121</v>
      </c>
      <c r="S124" s="2" t="s">
        <v>121</v>
      </c>
      <c r="T124" s="2" t="s">
        <v>121</v>
      </c>
      <c r="U124" s="2" t="s">
        <v>121</v>
      </c>
      <c r="V124" s="2" t="s">
        <v>121</v>
      </c>
      <c r="W124" s="2" t="s">
        <v>121</v>
      </c>
      <c r="X124" s="2" t="s">
        <v>121</v>
      </c>
      <c r="Y124" s="2" t="s">
        <v>740</v>
      </c>
      <c r="Z124" s="2" t="s">
        <v>123</v>
      </c>
      <c r="AA124" s="1" t="s">
        <v>741</v>
      </c>
      <c r="AB124" s="13">
        <f>6378.388*(ACOS(SIN(AO124*PI()/180)*SIN(Standort_Latitude*PI()/180)+COS(AO124*PI()/180)*COS(Standort_Latitude*PI()/180)*COS(Standort_Longitude*PI()/180-'Stellplatz-Übersicht'!AP124*PI()/180)))</f>
        <v>622.2626031879801</v>
      </c>
      <c r="AO124" s="1">
        <v>53.93852777777778</v>
      </c>
      <c r="AP124" s="1">
        <v>10.314808333333334</v>
      </c>
    </row>
    <row r="125" spans="1:42" ht="78.75">
      <c r="A125" s="1" t="s">
        <v>38</v>
      </c>
      <c r="B125" s="1" t="s">
        <v>728</v>
      </c>
      <c r="C125" s="1" t="s">
        <v>40</v>
      </c>
      <c r="D125" s="1" t="s">
        <v>141</v>
      </c>
      <c r="E125" s="2">
        <v>24631</v>
      </c>
      <c r="F125" s="3" t="s">
        <v>742</v>
      </c>
      <c r="G125" s="3" t="s">
        <v>743</v>
      </c>
      <c r="H125" s="28" t="s">
        <v>744</v>
      </c>
      <c r="I125" s="15" t="s">
        <v>745</v>
      </c>
      <c r="J125" s="10" t="s">
        <v>746</v>
      </c>
      <c r="K125" s="28" t="s">
        <v>120</v>
      </c>
      <c r="L125" s="28" t="s">
        <v>47</v>
      </c>
      <c r="M125" s="28" t="s">
        <v>47</v>
      </c>
      <c r="N125" s="28" t="s">
        <v>47</v>
      </c>
      <c r="O125" s="28" t="s">
        <v>423</v>
      </c>
      <c r="P125" s="2" t="s">
        <v>121</v>
      </c>
      <c r="Q125" s="2" t="s">
        <v>121</v>
      </c>
      <c r="R125" s="22" t="s">
        <v>121</v>
      </c>
      <c r="S125" s="2" t="s">
        <v>121</v>
      </c>
      <c r="T125" s="2" t="s">
        <v>121</v>
      </c>
      <c r="U125" s="2" t="s">
        <v>121</v>
      </c>
      <c r="V125" s="2" t="s">
        <v>121</v>
      </c>
      <c r="W125" s="2" t="s">
        <v>121</v>
      </c>
      <c r="X125" s="2" t="s">
        <v>121</v>
      </c>
      <c r="Y125" s="2" t="s">
        <v>747</v>
      </c>
      <c r="Z125" s="2" t="s">
        <v>123</v>
      </c>
      <c r="AA125" s="1" t="s">
        <v>748</v>
      </c>
      <c r="AB125" s="13">
        <f>6378.388*(ACOS(SIN(AO125*PI()/180)*SIN(Standort_Latitude*PI()/180)+COS(AO125*PI()/180)*COS(Standort_Latitude*PI()/180)*COS(Standort_Longitude*PI()/180-'Stellplatz-Übersicht'!AP125*PI()/180)))</f>
        <v>646.0379411393574</v>
      </c>
      <c r="AO125" s="1">
        <v>54.21472222222222</v>
      </c>
      <c r="AP125" s="1">
        <v>9.919444444444444</v>
      </c>
    </row>
    <row r="126" spans="1:42" ht="45">
      <c r="A126" s="1" t="s">
        <v>38</v>
      </c>
      <c r="B126" s="1" t="s">
        <v>728</v>
      </c>
      <c r="C126" s="1" t="s">
        <v>40</v>
      </c>
      <c r="D126" s="1" t="s">
        <v>41</v>
      </c>
      <c r="E126" s="2">
        <v>24404</v>
      </c>
      <c r="F126" s="3" t="s">
        <v>749</v>
      </c>
      <c r="H126" s="28" t="s">
        <v>44</v>
      </c>
      <c r="I126" s="15" t="s">
        <v>750</v>
      </c>
      <c r="J126" s="10" t="s">
        <v>751</v>
      </c>
      <c r="K126" s="28" t="s">
        <v>120</v>
      </c>
      <c r="L126" s="28" t="s">
        <v>47</v>
      </c>
      <c r="M126" s="28" t="s">
        <v>47</v>
      </c>
      <c r="N126" s="28" t="s">
        <v>47</v>
      </c>
      <c r="O126" s="28" t="s">
        <v>423</v>
      </c>
      <c r="P126" s="2" t="s">
        <v>121</v>
      </c>
      <c r="Q126" s="2" t="s">
        <v>121</v>
      </c>
      <c r="R126" s="22" t="s">
        <v>121</v>
      </c>
      <c r="S126" s="2" t="s">
        <v>121</v>
      </c>
      <c r="T126" s="2" t="s">
        <v>121</v>
      </c>
      <c r="U126" s="2" t="s">
        <v>121</v>
      </c>
      <c r="V126" s="2" t="s">
        <v>121</v>
      </c>
      <c r="W126" s="2" t="s">
        <v>121</v>
      </c>
      <c r="X126" s="2" t="s">
        <v>121</v>
      </c>
      <c r="Y126" s="2" t="s">
        <v>752</v>
      </c>
      <c r="Z126" s="2" t="s">
        <v>123</v>
      </c>
      <c r="AA126" s="1" t="s">
        <v>753</v>
      </c>
      <c r="AB126" s="13">
        <f>6378.388*(ACOS(SIN(AO126*PI()/180)*SIN(Standort_Latitude*PI()/180)+COS(AO126*PI()/180)*COS(Standort_Latitude*PI()/180)*COS(Standort_Longitude*PI()/180-'Stellplatz-Übersicht'!AP126*PI()/180)))</f>
        <v>698.3662951137802</v>
      </c>
      <c r="AO126" s="1">
        <v>54.68611111111111</v>
      </c>
      <c r="AP126" s="1">
        <v>9.992222222222223</v>
      </c>
    </row>
    <row r="127" spans="1:42" ht="25.5">
      <c r="A127" s="1" t="s">
        <v>38</v>
      </c>
      <c r="B127" s="1" t="s">
        <v>728</v>
      </c>
      <c r="C127" s="1" t="s">
        <v>40</v>
      </c>
      <c r="D127" s="1" t="s">
        <v>41</v>
      </c>
      <c r="E127" s="2">
        <v>24217</v>
      </c>
      <c r="F127" s="3" t="s">
        <v>754</v>
      </c>
      <c r="G127" s="3" t="s">
        <v>755</v>
      </c>
      <c r="H127" s="28" t="s">
        <v>44</v>
      </c>
      <c r="I127" s="15" t="s">
        <v>756</v>
      </c>
      <c r="J127" s="10" t="s">
        <v>757</v>
      </c>
      <c r="K127" s="28" t="s">
        <v>272</v>
      </c>
      <c r="L127" s="28" t="s">
        <v>47</v>
      </c>
      <c r="M127" s="28" t="s">
        <v>47</v>
      </c>
      <c r="N127" s="28" t="s">
        <v>47</v>
      </c>
      <c r="O127" s="28" t="s">
        <v>423</v>
      </c>
      <c r="P127" s="2" t="s">
        <v>121</v>
      </c>
      <c r="Q127" s="2" t="s">
        <v>121</v>
      </c>
      <c r="R127" s="22" t="s">
        <v>148</v>
      </c>
      <c r="S127" s="2" t="s">
        <v>52</v>
      </c>
      <c r="T127" s="2" t="s">
        <v>121</v>
      </c>
      <c r="U127" s="2" t="s">
        <v>121</v>
      </c>
      <c r="V127" s="2" t="s">
        <v>121</v>
      </c>
      <c r="W127" s="2" t="s">
        <v>121</v>
      </c>
      <c r="X127" s="2" t="s">
        <v>121</v>
      </c>
      <c r="Y127" s="2" t="s">
        <v>758</v>
      </c>
      <c r="Z127" s="2" t="s">
        <v>123</v>
      </c>
      <c r="AA127" s="1" t="s">
        <v>759</v>
      </c>
      <c r="AB127" s="13">
        <f>6378.388*(ACOS(SIN(AO127*PI()/180)*SIN(Standort_Latitude*PI()/180)+COS(AO127*PI()/180)*COS(Standort_Latitude*PI()/180)*COS(Standort_Longitude*PI()/180-'Stellplatz-Übersicht'!AP127*PI()/180)))</f>
        <v>675.6607362982297</v>
      </c>
      <c r="AO127" s="1">
        <v>54.423138888888886</v>
      </c>
      <c r="AP127" s="1">
        <v>10.39038888888889</v>
      </c>
    </row>
  </sheetData>
  <sheetProtection/>
  <autoFilter ref="A6:D62">
    <sortState ref="A7:D127">
      <sortCondition sortBy="value" ref="A7:A127"/>
    </sortState>
  </autoFilter>
  <mergeCells count="28">
    <mergeCell ref="Z4:Z5"/>
    <mergeCell ref="Q4:Q5"/>
    <mergeCell ref="R4:R5"/>
    <mergeCell ref="S4:S5"/>
    <mergeCell ref="T4:T5"/>
    <mergeCell ref="I4:I5"/>
    <mergeCell ref="V4:X4"/>
    <mergeCell ref="P4:P5"/>
    <mergeCell ref="K4:N4"/>
    <mergeCell ref="J4:J5"/>
    <mergeCell ref="Y4:Y5"/>
    <mergeCell ref="A4:A6"/>
    <mergeCell ref="B4:B6"/>
    <mergeCell ref="E4:E5"/>
    <mergeCell ref="F4:F5"/>
    <mergeCell ref="G4:G5"/>
    <mergeCell ref="C4:C6"/>
    <mergeCell ref="D4:D6"/>
    <mergeCell ref="U1:AB1"/>
    <mergeCell ref="U2:AB2"/>
    <mergeCell ref="O4:O5"/>
    <mergeCell ref="H4:H5"/>
    <mergeCell ref="A1:I1"/>
    <mergeCell ref="J1:T1"/>
    <mergeCell ref="A2:I2"/>
    <mergeCell ref="J2:T2"/>
    <mergeCell ref="AA4:AA5"/>
    <mergeCell ref="U4:U5"/>
  </mergeCells>
  <hyperlinks>
    <hyperlink ref="J19" r:id="rId1" display="http://www.in-gailingen.de/"/>
    <hyperlink ref="J23" r:id="rId2" display="http://www.camping-klausenhorn.de/"/>
    <hyperlink ref="J24" r:id="rId3" display="http://www.ladenburg.de/reisemobile.html"/>
    <hyperlink ref="J25" r:id="rId4" display="http://www.schloss-lichtenstein.de/"/>
    <hyperlink ref="J27" r:id="rId5" display="http://www.camping-neuostheim.de/"/>
    <hyperlink ref="J29" r:id="rId6" display="http://www.camping-muenstertal.de/"/>
    <hyperlink ref="J32" r:id="rId7" display="http://www.freizeitcenter-oberrhein.de/"/>
    <hyperlink ref="J38" r:id="rId8" display="http://www.kaiser-therme.de/wohnmobilstellplatz/wohnmobil.html"/>
    <hyperlink ref="J39" r:id="rId9" display="http://www.camping-bad-griesbach.de/"/>
    <hyperlink ref="J40" r:id="rId10" display="http://www.rupertustherme.de/de/wohnmobilpark/"/>
    <hyperlink ref="J41" r:id="rId11" display="http://www.burg-gruttenstein.com/"/>
    <hyperlink ref="J42" r:id="rId12" display="http://www.schwabenhof.com/"/>
    <hyperlink ref="J44" r:id="rId13" display="http://www.campingplatz-beilngries.de/"/>
    <hyperlink ref="J49" r:id="rId14" display="http://www.kelheim.de/"/>
    <hyperlink ref="J50" r:id="rId15" display="http://www.stadtwerke-landsberg.de/parken/parkplatz-waitzinger-wiese.html"/>
    <hyperlink ref="J55" r:id="rId16" display="http://www.besenbeck.de/"/>
    <hyperlink ref="J57" r:id="rId17" display="http://www.camping-brunnen.de/"/>
    <hyperlink ref="J58" r:id="rId18" display="http://www.camping-bannwaldsee.de/"/>
    <hyperlink ref="J61" r:id="rId19" display="http://www.wunsiedel.de/"/>
    <hyperlink ref="J62" r:id="rId20" display="http://www.wunsiedel.de/tourismus/felsenlabyrinth"/>
    <hyperlink ref="J64" r:id="rId21" display="http://www.stellplatz-berlin.de/"/>
    <hyperlink ref="J65" r:id="rId22" display="http://www.koepenicker-hof.de/"/>
    <hyperlink ref="J66" r:id="rId23" display="http://www.spreewald-caravan-camping.de/"/>
    <hyperlink ref="J67" r:id="rId24" display="http://wohnmobilhafen-hamburg.de/"/>
    <hyperlink ref="J68" r:id="rId25" display="http://www.edertaler-hof.de/"/>
    <hyperlink ref="J69" r:id="rId26" display="http://www.reisemobilhafen-twistesee.de/"/>
    <hyperlink ref="J71" r:id="rId27" display="http://www.fritzlar.de/"/>
    <hyperlink ref="J73" r:id="rId28" display="http://www.lahncamping.de/"/>
    <hyperlink ref="J75" r:id="rId29" display="http://www.doemitzer-hafen.de/"/>
    <hyperlink ref="J76" r:id="rId30" display="http://www.camping-ecktannen.de/"/>
    <hyperlink ref="J83" r:id="rId31" display="http://www.reisemobilpark-sagter-ems.de/"/>
    <hyperlink ref="J87" r:id="rId32" display="http://www.moehnesee.de/"/>
    <hyperlink ref="J89" r:id="rId33" display="http://www.womodo.de/"/>
    <hyperlink ref="J90" r:id="rId34" display="http://www.goch.de/"/>
    <hyperlink ref="J91" r:id="rId35" display="http://www.gronau.de/"/>
    <hyperlink ref="J92" r:id="rId36" display="http://www.wohnmobilstellplatz-ruhrtal.de/"/>
    <hyperlink ref="J99" r:id="rId37" display="http://www.schiedersee.de/wohnmobilhafen"/>
    <hyperlink ref="J101" r:id="rId38" display="http://www.andernach.de/"/>
    <hyperlink ref="J106" r:id="rId39" display="http://www.kernkastel-kues.de/"/>
    <hyperlink ref="J110" r:id="rId40" display="burg-eltz.de"/>
    <hyperlink ref="J112" r:id="rId41" display="http://www.reifferscheid-hocheifel.de/"/>
    <hyperlink ref="J113" r:id="rId42" display="http://www.reil-mosel.de/"/>
    <hyperlink ref="J117" r:id="rId43" display="http://www.ostrauer-muehle.de/"/>
    <hyperlink ref="J118" r:id="rId44" display="http://www.greifenbachstauweiher.de/"/>
    <hyperlink ref="J120" r:id="rId45" display="http://www.talsperre-poehl.de/"/>
    <hyperlink ref="J123" r:id="rId46" display="http://www.wohnmobilstellplatz-aukrug.de/"/>
    <hyperlink ref="J124" r:id="rId47" display="http://www.womostellplatz-badsegeberg.de/"/>
    <hyperlink ref="J125" r:id="rId48" display="http://www.caravanpark-sh.de/"/>
    <hyperlink ref="J126" r:id="rId49" display="http://www.maasholm.de/maasholm.html"/>
    <hyperlink ref="J127" r:id="rId50" display="http://www.stellplatz-mittelstrand.de/"/>
  </hyperlinks>
  <printOptions/>
  <pageMargins left="0.3937007874015748" right="0.3937007874015748" top="0.984251968503937" bottom="0.3937007874015748" header="0" footer="0"/>
  <pageSetup horizontalDpi="600" verticalDpi="600" orientation="landscape" paperSize="9" r:id="rId51"/>
  <headerFooter alignWithMargins="0">
    <oddHeader>&amp;C&amp;A</oddHeader>
    <oddFooter>&amp;CPage &amp;P</oddFooter>
  </headerFooter>
  <colBreaks count="3" manualBreakCount="3">
    <brk id="9" max="5" man="1"/>
    <brk id="20" max="65535" man="1"/>
    <brk id="28" max="65535" man="1"/>
  </colBreaks>
</worksheet>
</file>

<file path=xl/worksheets/sheet2.xml><?xml version="1.0" encoding="utf-8"?>
<worksheet xmlns="http://schemas.openxmlformats.org/spreadsheetml/2006/main" xmlns:r="http://schemas.openxmlformats.org/officeDocument/2006/relationships">
  <dimension ref="A1:V127"/>
  <sheetViews>
    <sheetView tabSelected="1" zoomScaleSheetLayoutView="100" zoomScalePageLayoutView="0" workbookViewId="0" topLeftCell="A1">
      <selection activeCell="A2" sqref="A2:I2"/>
    </sheetView>
  </sheetViews>
  <sheetFormatPr defaultColWidth="11.421875" defaultRowHeight="12.75"/>
  <cols>
    <col min="1" max="1" width="11.421875" style="16" customWidth="1"/>
    <col min="2" max="2" width="9.140625" style="16" bestFit="1" customWidth="1"/>
    <col min="3" max="3" width="7.7109375" style="16" customWidth="1"/>
    <col min="4" max="4" width="10.8515625" style="16" bestFit="1" customWidth="1"/>
    <col min="5" max="5" width="6.00390625" style="16" customWidth="1"/>
    <col min="6" max="7" width="11.421875" style="16" customWidth="1"/>
    <col min="8" max="8" width="6.7109375" style="30" customWidth="1"/>
    <col min="9" max="19" width="11.421875" style="16" customWidth="1"/>
    <col min="20" max="20" width="8.7109375" style="16" customWidth="1"/>
    <col min="21" max="21" width="8.7109375" style="31" customWidth="1"/>
    <col min="22" max="22" width="8.7109375" style="16" customWidth="1"/>
    <col min="23" max="31" width="8.7109375" style="31" customWidth="1"/>
    <col min="32" max="32" width="11.421875" style="16" customWidth="1"/>
    <col min="33" max="33" width="11.421875" style="34" customWidth="1"/>
    <col min="34" max="16384" width="11.421875" style="16" customWidth="1"/>
  </cols>
  <sheetData>
    <row r="1" spans="1:15" ht="31.5">
      <c r="A1" s="23" t="s">
        <v>19</v>
      </c>
      <c r="B1" s="23"/>
      <c r="C1" s="23"/>
      <c r="D1" s="23"/>
      <c r="E1" s="23"/>
      <c r="F1" s="23"/>
      <c r="G1" s="23"/>
      <c r="H1" s="29"/>
      <c r="I1" s="23"/>
      <c r="J1" s="23"/>
      <c r="K1" s="23"/>
      <c r="L1" s="23"/>
      <c r="M1" s="23"/>
      <c r="N1" s="23"/>
      <c r="O1" s="23"/>
    </row>
    <row r="2" spans="1:22" ht="13.5" thickBot="1">
      <c r="A2" s="53"/>
      <c r="B2" s="53"/>
      <c r="C2" s="53"/>
      <c r="D2" s="53"/>
      <c r="E2" s="53"/>
      <c r="F2" s="53"/>
      <c r="G2" s="53"/>
      <c r="H2" s="54"/>
      <c r="I2" s="53"/>
      <c r="J2" s="25"/>
      <c r="K2" s="25"/>
      <c r="L2" s="25"/>
      <c r="M2" s="25"/>
      <c r="N2" s="25"/>
      <c r="O2" s="25"/>
      <c r="P2" s="25"/>
      <c r="Q2" s="25"/>
      <c r="R2" s="25"/>
      <c r="S2" s="25"/>
      <c r="T2" s="25"/>
      <c r="U2" s="35"/>
      <c r="V2" s="25"/>
    </row>
    <row r="3" spans="1:4" ht="12.75">
      <c r="A3" s="49" t="s">
        <v>22</v>
      </c>
      <c r="B3" s="16" t="s">
        <v>8</v>
      </c>
      <c r="C3" s="18">
        <v>48</v>
      </c>
      <c r="D3" s="51">
        <f>C3+(C4/60)+(C5/3600)</f>
        <v>48.52430555555556</v>
      </c>
    </row>
    <row r="4" spans="1:4" ht="12.75">
      <c r="A4" s="49"/>
      <c r="B4" s="16" t="s">
        <v>20</v>
      </c>
      <c r="C4" s="19">
        <v>31</v>
      </c>
      <c r="D4" s="51"/>
    </row>
    <row r="5" spans="1:4" ht="13.5" thickBot="1">
      <c r="A5" s="49"/>
      <c r="B5" s="16" t="s">
        <v>21</v>
      </c>
      <c r="C5" s="20">
        <v>27.5</v>
      </c>
      <c r="D5" s="51"/>
    </row>
    <row r="6" ht="13.5" thickBot="1">
      <c r="C6" s="17"/>
    </row>
    <row r="7" spans="1:4" ht="12.75">
      <c r="A7" s="50" t="s">
        <v>35</v>
      </c>
      <c r="B7" s="16" t="s">
        <v>8</v>
      </c>
      <c r="C7" s="18">
        <v>8</v>
      </c>
      <c r="D7" s="51">
        <f>C7+(C8/60)+(C9/3600)</f>
        <v>8.091138888888889</v>
      </c>
    </row>
    <row r="8" spans="1:4" ht="12.75">
      <c r="A8" s="49"/>
      <c r="B8" s="16" t="s">
        <v>20</v>
      </c>
      <c r="C8" s="19">
        <v>5</v>
      </c>
      <c r="D8" s="51"/>
    </row>
    <row r="9" spans="1:15" ht="13.5" thickBot="1">
      <c r="A9" s="49"/>
      <c r="B9" s="16" t="s">
        <v>21</v>
      </c>
      <c r="C9" s="20">
        <v>28.1</v>
      </c>
      <c r="D9" s="51"/>
      <c r="O9" s="24"/>
    </row>
    <row r="10" ht="12.75">
      <c r="O10" s="24"/>
    </row>
    <row r="11" ht="12.75">
      <c r="O11" s="24"/>
    </row>
    <row r="12" ht="12.75">
      <c r="O12" s="24"/>
    </row>
    <row r="13" ht="12.75">
      <c r="O13" s="24"/>
    </row>
    <row r="14" ht="12.75">
      <c r="O14" s="24"/>
    </row>
    <row r="17" ht="12.75">
      <c r="O17" s="24"/>
    </row>
    <row r="18" ht="12.75">
      <c r="O18" s="24"/>
    </row>
    <row r="19" ht="12.75">
      <c r="J19" s="24"/>
    </row>
    <row r="20" ht="12.75">
      <c r="O20" s="24"/>
    </row>
    <row r="23" spans="10:15" ht="12.75">
      <c r="J23" s="24"/>
      <c r="O23" s="24"/>
    </row>
    <row r="24" ht="12.75">
      <c r="J24" s="24"/>
    </row>
    <row r="25" spans="10:15" ht="12.75">
      <c r="J25" s="24"/>
      <c r="O25" s="24"/>
    </row>
    <row r="27" spans="10:15" ht="12.75">
      <c r="J27" s="24"/>
      <c r="O27" s="24"/>
    </row>
    <row r="28" ht="12.75">
      <c r="O28" s="24"/>
    </row>
    <row r="29" spans="10:15" ht="12.75">
      <c r="J29" s="24"/>
      <c r="O29" s="24"/>
    </row>
    <row r="30" ht="12.75">
      <c r="O30" s="24"/>
    </row>
    <row r="31" ht="12.75">
      <c r="O31" s="24"/>
    </row>
    <row r="32" spans="10:15" ht="12.75">
      <c r="J32" s="24"/>
      <c r="O32" s="24"/>
    </row>
    <row r="33" ht="12.75">
      <c r="O33" s="24"/>
    </row>
    <row r="34" ht="12.75">
      <c r="O34" s="24"/>
    </row>
    <row r="37" ht="12.75">
      <c r="O37" s="24"/>
    </row>
    <row r="38" ht="12.75">
      <c r="J38" s="24"/>
    </row>
    <row r="39" ht="12.75">
      <c r="J39" s="24"/>
    </row>
    <row r="40" ht="12.75">
      <c r="J40" s="24"/>
    </row>
    <row r="41" spans="10:15" ht="12.75">
      <c r="J41" s="24"/>
      <c r="O41" s="24"/>
    </row>
    <row r="42" ht="12.75">
      <c r="J42" s="24"/>
    </row>
    <row r="44" spans="10:15" ht="12.75">
      <c r="J44" s="24"/>
      <c r="O44" s="24"/>
    </row>
    <row r="46" ht="12.75">
      <c r="O46" s="24"/>
    </row>
    <row r="47" ht="12.75">
      <c r="O47" s="24"/>
    </row>
    <row r="49" spans="10:15" ht="12.75">
      <c r="J49" s="24"/>
      <c r="O49" s="24"/>
    </row>
    <row r="50" spans="10:15" ht="12.75">
      <c r="J50" s="24"/>
      <c r="O50" s="24"/>
    </row>
    <row r="52" ht="12.75">
      <c r="O52" s="24"/>
    </row>
    <row r="54" ht="12.75">
      <c r="O54" s="24"/>
    </row>
    <row r="55" spans="10:15" ht="12.75">
      <c r="J55" s="24"/>
      <c r="O55" s="24"/>
    </row>
    <row r="56" ht="12.75">
      <c r="O56" s="24"/>
    </row>
    <row r="57" spans="10:15" ht="12.75">
      <c r="J57" s="24"/>
      <c r="O57" s="24"/>
    </row>
    <row r="58" spans="10:15" ht="12.75">
      <c r="J58" s="24"/>
      <c r="O58" s="24"/>
    </row>
    <row r="61" ht="12.75">
      <c r="J61" s="24"/>
    </row>
    <row r="62" ht="12.75">
      <c r="J62" s="24"/>
    </row>
    <row r="64" ht="12.75">
      <c r="J64" s="24"/>
    </row>
    <row r="65" ht="12.75">
      <c r="J65" s="24"/>
    </row>
    <row r="66" ht="12.75">
      <c r="J66" s="24"/>
    </row>
    <row r="67" ht="12.75">
      <c r="J67" s="24"/>
    </row>
    <row r="68" ht="12.75">
      <c r="J68" s="24"/>
    </row>
    <row r="69" ht="12.75">
      <c r="J69" s="24"/>
    </row>
    <row r="71" ht="12.75">
      <c r="J71" s="24"/>
    </row>
    <row r="73" ht="12.75">
      <c r="J73" s="24"/>
    </row>
    <row r="75" ht="12.75">
      <c r="J75" s="24"/>
    </row>
    <row r="76" ht="12.75">
      <c r="J76" s="24"/>
    </row>
    <row r="83" ht="12.75">
      <c r="J83" s="24"/>
    </row>
    <row r="87" ht="12.75">
      <c r="J87" s="24"/>
    </row>
    <row r="89" ht="12.75">
      <c r="J89" s="24"/>
    </row>
    <row r="90" ht="12.75">
      <c r="J90" s="24"/>
    </row>
    <row r="91" ht="12.75">
      <c r="J91" s="24"/>
    </row>
    <row r="92" ht="12.75">
      <c r="J92" s="24"/>
    </row>
    <row r="99" ht="12.75">
      <c r="J99" s="24"/>
    </row>
    <row r="101" ht="12.75">
      <c r="J101" s="24"/>
    </row>
    <row r="106" ht="12.75">
      <c r="J106" s="24"/>
    </row>
    <row r="110" ht="12.75">
      <c r="J110" s="24"/>
    </row>
    <row r="112" ht="12.75">
      <c r="J112" s="24"/>
    </row>
    <row r="113" ht="12.75">
      <c r="J113" s="24"/>
    </row>
    <row r="117" ht="12.75">
      <c r="J117" s="24"/>
    </row>
    <row r="118" ht="12.75">
      <c r="J118" s="24"/>
    </row>
    <row r="120" ht="12.75">
      <c r="J120" s="24"/>
    </row>
    <row r="123" ht="12.75">
      <c r="J123" s="24"/>
    </row>
    <row r="124" ht="12.75">
      <c r="J124" s="24"/>
    </row>
    <row r="125" ht="12.75">
      <c r="J125" s="24"/>
    </row>
    <row r="126" ht="12.75">
      <c r="J126" s="24"/>
    </row>
    <row r="127" ht="12.75">
      <c r="J127" s="24"/>
    </row>
  </sheetData>
  <sheetProtection selectLockedCells="1"/>
  <mergeCells count="4">
    <mergeCell ref="A3:A5"/>
    <mergeCell ref="A7:A9"/>
    <mergeCell ref="D3:D5"/>
    <mergeCell ref="D7:D9"/>
  </mergeCells>
  <printOptions/>
  <pageMargins left="0.3937007874015748" right="0.3937007874015748" top="0.984251968503937" bottom="0.3937007874015748" header="0" footer="0"/>
  <pageSetup horizontalDpi="600" verticalDpi="6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dc:creator>
  <cp:keywords/>
  <dc:description/>
  <cp:lastModifiedBy>Edgar Basler</cp:lastModifiedBy>
  <cp:lastPrinted>2013-03-02T20:06:28Z</cp:lastPrinted>
  <dcterms:created xsi:type="dcterms:W3CDTF">2013-03-02T19:43:41Z</dcterms:created>
  <dcterms:modified xsi:type="dcterms:W3CDTF">2021-04-03T20:56:36Z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