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50" activeTab="0"/>
  </bookViews>
  <sheets>
    <sheet name="Stellplatz-Übersicht" sheetId="1" r:id="rId1"/>
    <sheet name="aktueller Standort" sheetId="2" r:id="rId2"/>
  </sheets>
  <definedNames>
    <definedName name="_xlnm._FilterDatabase" localSheetId="0" hidden="1">'Stellplatz-Übersicht'!$A$6:$D$62</definedName>
    <definedName name="_xlnm.Print_Area" localSheetId="0">'Stellplatz-Übersicht'!$A$1:$AB$6</definedName>
    <definedName name="Standort_Latitude">'aktueller Standort'!$D$3</definedName>
    <definedName name="Standort_Longitude">'aktueller Standort'!$D$7</definedName>
    <definedName name="Stellplatzübersicht">'Stellplatz-Übersicht'!$E$7:$P$31</definedName>
  </definedNames>
  <calcPr fullCalcOnLoad="1"/>
</workbook>
</file>

<file path=xl/sharedStrings.xml><?xml version="1.0" encoding="utf-8"?>
<sst xmlns="http://schemas.openxmlformats.org/spreadsheetml/2006/main" count="1517" uniqueCount="332">
  <si>
    <t>PLZ</t>
  </si>
  <si>
    <t>Ort</t>
  </si>
  <si>
    <t>Straße</t>
  </si>
  <si>
    <t>Haus-
nr.</t>
  </si>
  <si>
    <t>Land</t>
  </si>
  <si>
    <t>Platzart</t>
  </si>
  <si>
    <t>Kosten</t>
  </si>
  <si>
    <t>Stand</t>
  </si>
  <si>
    <t>Grad</t>
  </si>
  <si>
    <t>Homepage</t>
  </si>
  <si>
    <t>Platz</t>
  </si>
  <si>
    <t>Erwach-
sener</t>
  </si>
  <si>
    <t>Hund</t>
  </si>
  <si>
    <t>Kurtaxe</t>
  </si>
  <si>
    <t>Bemerkung</t>
  </si>
  <si>
    <t>kosten-
los</t>
  </si>
  <si>
    <t>Gebiet / Region</t>
  </si>
  <si>
    <t>geprüft von</t>
  </si>
  <si>
    <t>Luftlinie
(km)</t>
  </si>
  <si>
    <t>aktueller Standort</t>
  </si>
  <si>
    <t>Minuten</t>
  </si>
  <si>
    <t>Sekunden</t>
  </si>
  <si>
    <t>GPS-Nord</t>
  </si>
  <si>
    <t>Strom</t>
  </si>
  <si>
    <t>Dusche</t>
  </si>
  <si>
    <t>WC</t>
  </si>
  <si>
    <t>Wasser-versorgung</t>
  </si>
  <si>
    <t>Fäkalien-entsorgung</t>
  </si>
  <si>
    <t>Müll-entsorgung</t>
  </si>
  <si>
    <t>Untergrund</t>
  </si>
  <si>
    <t>Sauna</t>
  </si>
  <si>
    <t>Restaurant</t>
  </si>
  <si>
    <t>Baden</t>
  </si>
  <si>
    <t>In der Nähe</t>
  </si>
  <si>
    <t>GPS-Ost</t>
  </si>
  <si>
    <t>GPS-Koordinaten</t>
  </si>
  <si>
    <t>Übersicht der Stell- und Campingplätze in Norwegen</t>
  </si>
  <si>
    <t>Stand: 03.04.2021 - E. Basler</t>
  </si>
  <si>
    <t>Norwegen</t>
  </si>
  <si>
    <t>Aust-Agder</t>
  </si>
  <si>
    <t>Nein</t>
  </si>
  <si>
    <t>Campingplatz</t>
  </si>
  <si>
    <t>Evje</t>
  </si>
  <si>
    <t>Verksvegen</t>
  </si>
  <si>
    <t>6</t>
  </si>
  <si>
    <t>58°35'6''N / 7°47'42''E</t>
  </si>
  <si>
    <t>#http://www.oddencamping.no#</t>
  </si>
  <si>
    <t>260 NOK</t>
  </si>
  <si>
    <t>0 NOK</t>
  </si>
  <si>
    <t>Nicht vorhanden</t>
  </si>
  <si>
    <t>10 NOK pro Duschgang</t>
  </si>
  <si>
    <t>kostenlos</t>
  </si>
  <si>
    <t>Ja</t>
  </si>
  <si>
    <t>vorhanden</t>
  </si>
  <si>
    <t>Rasen</t>
  </si>
  <si>
    <t>28.06.2012</t>
  </si>
  <si>
    <t>Edgar</t>
  </si>
  <si>
    <t>Für deutsche Verhältnisse sehr teuer.
Dusche kostet nochmals 10 NOK.
Platz ist gut gepflegt.</t>
  </si>
  <si>
    <t>Parkplatz</t>
  </si>
  <si>
    <t>Hamar</t>
  </si>
  <si>
    <t>Brygga</t>
  </si>
  <si>
    <t/>
  </si>
  <si>
    <t>60°47'38''N / 11°3'31''E</t>
  </si>
  <si>
    <t>Teer</t>
  </si>
  <si>
    <t>Meer / See</t>
  </si>
  <si>
    <t>29.06.2012</t>
  </si>
  <si>
    <t>Platz liegt direkt am See. Falls kein Festival (wie in unserem Fall) stattfindet, bedingt ruhig - Treff einiger Jugendliche.</t>
  </si>
  <si>
    <t>Buskerud</t>
  </si>
  <si>
    <t>Saggrenda</t>
  </si>
  <si>
    <t>59°37'42,4''N / 9°35'57,1''E</t>
  </si>
  <si>
    <t>Schotter</t>
  </si>
  <si>
    <t>12.09.2020</t>
  </si>
  <si>
    <t>Direkt neben einem Badesee. Man darf 1 Tag kostenlos stehen.</t>
  </si>
  <si>
    <t>Finnmark</t>
  </si>
  <si>
    <t>Stellplatz unmittelbar am See / Meer</t>
  </si>
  <si>
    <t>Grense-Jakoselv</t>
  </si>
  <si>
    <t>69°47'25,7''N / 30°47'36,8''E</t>
  </si>
  <si>
    <t>09.08.2020</t>
  </si>
  <si>
    <t>Beim Baden auf den starken Tidegang achtgeben.</t>
  </si>
  <si>
    <t>Hamningberg</t>
  </si>
  <si>
    <t>70°32'34,3''N / 30°35'26,5''E</t>
  </si>
  <si>
    <t>10.08.2020</t>
  </si>
  <si>
    <t>Unmittelbar am Meer - Faszination des Sonnenuntergangs.</t>
  </si>
  <si>
    <t>Varangerbotn</t>
  </si>
  <si>
    <t>70°10'21,2''N / 28°33'34,2''E</t>
  </si>
  <si>
    <t>Parkplatz unmittelbar neben dem Samen-Museum.</t>
  </si>
  <si>
    <t>Hordaland</t>
  </si>
  <si>
    <t>Bergen</t>
  </si>
  <si>
    <t>60°16'9,5''N / 5°19'32,8''E</t>
  </si>
  <si>
    <t>16.07.2012</t>
  </si>
  <si>
    <t>Platz ohne vorherige Kenntnisse nicht zu finden.</t>
  </si>
  <si>
    <t>60°23'56,8''N / 5°18'39,1''E</t>
  </si>
  <si>
    <t xml:space="preserve"> NOK</t>
  </si>
  <si>
    <t>Parkplatz ist extrem schräg. Da hilft ein Unterlegkeil recht wenig.
Kosten: 20 NOK / h von 8 bis 17 Uhr; max. 100 NOK; nachts frei</t>
  </si>
  <si>
    <t>Odda</t>
  </si>
  <si>
    <t>60°4'13''N / 6°32'48''E</t>
  </si>
  <si>
    <t>17.07.2012</t>
  </si>
  <si>
    <t>Parkplatz bei der Busstation. Platz reicht für ca. 15 Womos.</t>
  </si>
  <si>
    <t>Møre og Romsdal</t>
  </si>
  <si>
    <t>Stellplatz</t>
  </si>
  <si>
    <t>Ålesund</t>
  </si>
  <si>
    <t>62°27'57,3''N / 6°6'1,6''E</t>
  </si>
  <si>
    <t>14.07.2012</t>
  </si>
  <si>
    <t>Stellplatz direkt am Aquarium von Ålesund. Zusätzlich genialer Blick auf das Meer. Nachdem die Besucher abgereist waren weitgehnd ruhiger Platz; außer denen die bereits am Vorabend wieder anreisen.</t>
  </si>
  <si>
    <t>Dalsnibba</t>
  </si>
  <si>
    <t>62°2'52''N / 7°16'14''E</t>
  </si>
  <si>
    <t>15.07.2012</t>
  </si>
  <si>
    <t>Parkplatz ist auf 1500m mit direktem Blick auf den Geiranger Fjord. Fahrt auf diesen Platz ist eine Herausforderung für den Fahrer.</t>
  </si>
  <si>
    <t>Kristiansund / Skjaeva</t>
  </si>
  <si>
    <t>Wessels Gate</t>
  </si>
  <si>
    <t>36</t>
  </si>
  <si>
    <t>63°6'6,1''N / 7°43'57,3''E</t>
  </si>
  <si>
    <t>Sand (befestigt)</t>
  </si>
  <si>
    <t>13.07.2012</t>
  </si>
  <si>
    <t>Sehr einfacher Stellplatz direkt am Meer. Lädt - bei genügender Temperatur - zum Baden ein.</t>
  </si>
  <si>
    <t>Molde (Varden)</t>
  </si>
  <si>
    <t>62°44'57,4''N / 7°7'47,7''E</t>
  </si>
  <si>
    <t>Wanderparkplatz oberhalb (ca. 7 km) von Molden. Direkte Sicht auf Molden und dessen Hafen. Absolute Ruhe.</t>
  </si>
  <si>
    <t>Nordland</t>
  </si>
  <si>
    <t>Eggum</t>
  </si>
  <si>
    <t>68°18'21,2''N / 13°38'58,1''E</t>
  </si>
  <si>
    <t>25.08.2020</t>
  </si>
  <si>
    <t>Traumhafte Aussicht auf das Meer.</t>
  </si>
  <si>
    <t>Fauske</t>
  </si>
  <si>
    <t>Sjogata</t>
  </si>
  <si>
    <t>67°15'26''N / 15°22'59''E</t>
  </si>
  <si>
    <t>09.07.2012</t>
  </si>
  <si>
    <t>Stellplatz bei Fauske-Museum. Unmittelbar in der Nähe eines Einkaufzentrums. Für eine Nacht absolut OK.</t>
  </si>
  <si>
    <t>Fauske (Nähe)</t>
  </si>
  <si>
    <t>Bodoveien</t>
  </si>
  <si>
    <t>67°15'49''N / 15°17'1''E</t>
  </si>
  <si>
    <t>Parkplatz von der Durchgangsstraße durch einen größeren Felsen getrennt. Nicht unbedingt leise.</t>
  </si>
  <si>
    <t>Forsol</t>
  </si>
  <si>
    <t>70°43'10,6''N / 23°49'50''E</t>
  </si>
  <si>
    <t>14.08.2020</t>
  </si>
  <si>
    <t>Wer wegen dem Trubel nicht in Hammerfest stehen will, kann hierher. Hinter dem eigentlichen Hafen sehr schöner Blick auf das Meer und absolute Stille.</t>
  </si>
  <si>
    <t>Gamvik (Womonordkap)</t>
  </si>
  <si>
    <t>71°5'26,2''N / 28°11'18,2''E</t>
  </si>
  <si>
    <t>12.08.2020</t>
  </si>
  <si>
    <t>Das Womo-Nordkap ist geeignet die Seele baumeln zu lassen. Ganz geringer Verkehr. Ca. 700 m neben dem Leuchtturm.</t>
  </si>
  <si>
    <t>Gronligrotta</t>
  </si>
  <si>
    <t>66°24'51,5''N / 14°15'53''E</t>
  </si>
  <si>
    <t>28.08.2020</t>
  </si>
  <si>
    <t>Die Grotte hatte leider wegen Corona das gesamte Jahr komplett geschlossen. Hervorragende Ruhe !!!</t>
  </si>
  <si>
    <t>Heilhornet (Nähe)</t>
  </si>
  <si>
    <t>E 17</t>
  </si>
  <si>
    <t>65°4'59''N / 12°5'18''E</t>
  </si>
  <si>
    <t>unbekannt</t>
  </si>
  <si>
    <t>Platz direkt an der Straße mit absolut herrlichem Blick in die Bergregion.</t>
  </si>
  <si>
    <t>Hillesoy</t>
  </si>
  <si>
    <t>69°38'2,7''N / 17°59'50,1''E</t>
  </si>
  <si>
    <t>17.08.2020</t>
  </si>
  <si>
    <t>Angenehme Ruhe - direkt an der Bootsanlegestelle.</t>
  </si>
  <si>
    <t>Hofsund</t>
  </si>
  <si>
    <t>68°20'30,6''N / 14°4'57,3''E</t>
  </si>
  <si>
    <t>Sehr wenig Platz - eben an "Camping verboten".</t>
  </si>
  <si>
    <t>Kalleveien ???</t>
  </si>
  <si>
    <t>68°11'20''N / 14°20'13''E</t>
  </si>
  <si>
    <t>07.07.2012</t>
  </si>
  <si>
    <t>Platz ist recht einsam und nicht unbedingt einfach zu finden.</t>
  </si>
  <si>
    <t>Mosjøen</t>
  </si>
  <si>
    <t>Dolstadgata / Strandgata</t>
  </si>
  <si>
    <t>65°50'29''N / 13°11'18''E</t>
  </si>
  <si>
    <t>01.07.2012</t>
  </si>
  <si>
    <t>Parkplatz in unmittelbarer Nähe der Altstadt. Kein Parkplatzschild vorhanden; aber im Stadtverzeichnis aufgelistet.</t>
  </si>
  <si>
    <t>Nordkap</t>
  </si>
  <si>
    <t>71°10'8,8''N / 25°46'46,2''E</t>
  </si>
  <si>
    <t>390 NOK</t>
  </si>
  <si>
    <t>Mülltrennung</t>
  </si>
  <si>
    <t>13.08.2020</t>
  </si>
  <si>
    <t>Nicht ganz billig. Aber wann kommt man schon mal hierher? Grandioser Ausblick - wenn das Wetter mitmacht.</t>
  </si>
  <si>
    <t>Nupen</t>
  </si>
  <si>
    <t>68°51'46,3''N / 16°14'17,5''E</t>
  </si>
  <si>
    <t>19.08.2020</t>
  </si>
  <si>
    <t>Obwohl der Parkplatz an der Durchgangsstraße liegt, war es angenehm ruhig.</t>
  </si>
  <si>
    <t>Fv1</t>
  </si>
  <si>
    <t>68°51'46''N / 16°14'20''E</t>
  </si>
  <si>
    <t>03.07.2012</t>
  </si>
  <si>
    <t>Picknickplatz mit Sitzmöglichkeiten direkt am Meer.</t>
  </si>
  <si>
    <t>Okstindbreen</t>
  </si>
  <si>
    <t>66°0'59''N / 14°6'59,7''E</t>
  </si>
  <si>
    <t>29.08.2020</t>
  </si>
  <si>
    <t>Startpunkt für die Gletscherwanderung. Die letzten 5 km sind recht schwierig zum fahren.</t>
  </si>
  <si>
    <t>Ovre Dividal</t>
  </si>
  <si>
    <t>68°43'28,6''N / 19°45'16''E</t>
  </si>
  <si>
    <t>18.08.2020</t>
  </si>
  <si>
    <t>Extrem abgelegen - ca. 10 km ins Tal auf Schotterpiste reifahren - kein Internet - kein Telefon - nur Ruhe - aber herrlich zum wandern bzw. auch zum Pilze sammeln.</t>
  </si>
  <si>
    <t>Rusanes</t>
  </si>
  <si>
    <t>66°55'58,3''N / 15°18'9,2''E</t>
  </si>
  <si>
    <t>27.08.2020</t>
  </si>
  <si>
    <t>Gaststätte hatte leider wegen Corona geschlossen.</t>
  </si>
  <si>
    <t>Sellevoll</t>
  </si>
  <si>
    <t>Landstraße 82</t>
  </si>
  <si>
    <t>69°3'0''N / 15°52'14''E</t>
  </si>
  <si>
    <t>04.07.2012</t>
  </si>
  <si>
    <t>freie Fläche - Platz für ca. 5 bis 8 Womos.
Direkt am Meer - bezauberde Aussicht.</t>
  </si>
  <si>
    <t>Skjomen (Grindejord)</t>
  </si>
  <si>
    <t>E6</t>
  </si>
  <si>
    <t>68°23'5''N / 17°15'15''E</t>
  </si>
  <si>
    <t>02.07.2012</t>
  </si>
  <si>
    <t>Platz direkt am Meer. Denkmal an Kregsgeschehen von 1940.</t>
  </si>
  <si>
    <t>Straumnes</t>
  </si>
  <si>
    <t>68°23'58,7''N / 14°29'53''E</t>
  </si>
  <si>
    <t>24.08.2020</t>
  </si>
  <si>
    <t>Sehr schöne Sicht auf das Meer.</t>
  </si>
  <si>
    <t>Straumsnes</t>
  </si>
  <si>
    <t>68°39'1''N / 14°38'29,8''E</t>
  </si>
  <si>
    <t>22.08.2020</t>
  </si>
  <si>
    <t>Seitlich neben der Bootsanlegestelle kann man sich gut hinstellen.</t>
  </si>
  <si>
    <t>Nord-Trøndelag</t>
  </si>
  <si>
    <t>Bolarein</t>
  </si>
  <si>
    <t>64°8'47,8''N / 11°45'45,4''E</t>
  </si>
  <si>
    <t>31.08.2020</t>
  </si>
  <si>
    <t>In 400 m Entfernung gibt es die berühmten Felsenritzungen.</t>
  </si>
  <si>
    <t>Gramyra</t>
  </si>
  <si>
    <t>63°43'28''N / 11°13'35''E</t>
  </si>
  <si>
    <t>Parkplatz direkt neben Friedhof. Kaum Verkehr. Absolute Ruhe.</t>
  </si>
  <si>
    <t>Grongstadfossen</t>
  </si>
  <si>
    <t>64°37'42,1''N / 12°16'3,7''E</t>
  </si>
  <si>
    <t>Wenige Meter bis zum grandiosen Blick auf den 75 m hohen Wasserfall des Grongstadfossen.</t>
  </si>
  <si>
    <t>Grotli</t>
  </si>
  <si>
    <t>62°0'48,3''N / 7°24'8,2''E</t>
  </si>
  <si>
    <t>04.09.2020</t>
  </si>
  <si>
    <t>Erster Platz nach Dalsnibba - etwas windgeschützt - reger Autoverkehr, der aber am Abend nahezu zum erliegen kommt.</t>
  </si>
  <si>
    <t>Overhalla</t>
  </si>
  <si>
    <t>64°30'17''N / 11°59'30''E</t>
  </si>
  <si>
    <t>220 NOK</t>
  </si>
  <si>
    <t>11.07.2012</t>
  </si>
  <si>
    <t>Stellplatz ist OK; aber nichts besonderes. Für ein Nacht aber zu empfehlen. Dusche kostet extra 10 NOK.</t>
  </si>
  <si>
    <t>Rindal</t>
  </si>
  <si>
    <t>63°3'29''N / 9°12'55,7''E</t>
  </si>
  <si>
    <t>02.09.2020</t>
  </si>
  <si>
    <t>Wunderschöner Badesee mit vielen Sitzmöglichkeiten (Tische + Bänke). Sehr gepflegte Liegewiese.</t>
  </si>
  <si>
    <t>Tomasvatn</t>
  </si>
  <si>
    <t>65°10'47''N / 13°25'11,1''E</t>
  </si>
  <si>
    <t>30.08.2020</t>
  </si>
  <si>
    <t>Himmlische Ruhe --&gt; Nationalpark --&gt; gute Wandermöglichkeiten.</t>
  </si>
  <si>
    <t>Trondheim</t>
  </si>
  <si>
    <t>Lade alle</t>
  </si>
  <si>
    <t>63°26'42,8''N / 10°27'17,1''E</t>
  </si>
  <si>
    <t>01.09.2020</t>
  </si>
  <si>
    <t>Direkt am botanischen Garten. Besuch sehr zu empfehlen.</t>
  </si>
  <si>
    <t>Oslo</t>
  </si>
  <si>
    <t>Drammen</t>
  </si>
  <si>
    <t>59°45'10,3''N / 10°12'7,8''E</t>
  </si>
  <si>
    <t>30 NOK</t>
  </si>
  <si>
    <t>11.09.2020</t>
  </si>
  <si>
    <t>Wer hat schon mal mehrere Spiralen im Berg (Tunnel) gedreht? Hier sind es nicht weniger wie 6 360°-Spiralen. Der Ausblick auf Drammen ist herrlich - besonders bei Nacht.</t>
  </si>
  <si>
    <t>Ostfold</t>
  </si>
  <si>
    <t>Ølberg</t>
  </si>
  <si>
    <t>58°52'7,7''N / 5°33'57,2''E</t>
  </si>
  <si>
    <t>200 NOK</t>
  </si>
  <si>
    <t>45 NOK pro Tag</t>
  </si>
  <si>
    <t>19.07.2012</t>
  </si>
  <si>
    <t>Campingplatz recht sauber; Plätze nicht komplett eben; Zugang unmittelbar zum Meer.</t>
  </si>
  <si>
    <t>Rogaland</t>
  </si>
  <si>
    <t>Hjelmeland</t>
  </si>
  <si>
    <t>59°14'13,7''N / 6°10'44''E</t>
  </si>
  <si>
    <t>18.07.2012</t>
  </si>
  <si>
    <t>Parkplatz direkt am Meer; incl. WC und Dusche.</t>
  </si>
  <si>
    <t>Lysefjord</t>
  </si>
  <si>
    <t>60°13'8,1''N / 5°23'7,7''E</t>
  </si>
  <si>
    <t>07.09.2020</t>
  </si>
  <si>
    <t>Tagsüber unruhig durch die nahe Durchgangsstraße. Für eine Nacht aber okay.</t>
  </si>
  <si>
    <t>Sandvesanden</t>
  </si>
  <si>
    <t>59°10'16,1''N / 5°11'54''E</t>
  </si>
  <si>
    <t>Stellplatz als Badeplatz optimal geeignet. Herrlicher Sandstrand mit WC und mehreren Tischen und Bänken zum Picknicken.</t>
  </si>
  <si>
    <t>Snik</t>
  </si>
  <si>
    <t>58°3'10,5''N / 7°16'15,8''E</t>
  </si>
  <si>
    <t>22.07.2012</t>
  </si>
  <si>
    <t>Herrlicher Sandstrand; mehrere Tische und Bänke zum Picknicken.</t>
  </si>
  <si>
    <t>Tengestal (Eigesvatn)</t>
  </si>
  <si>
    <t>58°31'45,6''N / 5°59'11,7''E</t>
  </si>
  <si>
    <t>20.07.2012</t>
  </si>
  <si>
    <t>Stellplatz direkt am See. Grillstelle vorhanden. SP für ca. 2-3 Womo's.</t>
  </si>
  <si>
    <t>Sogn og Fjordane</t>
  </si>
  <si>
    <t>Auslandsfjell</t>
  </si>
  <si>
    <t>60°55'28,4''N / 7°18'23,3''E</t>
  </si>
  <si>
    <t>06.09.2020</t>
  </si>
  <si>
    <t>Auf 1306 m - herrliche Aussicht auf die Bergwelt. Am Abend herrliche Stille.</t>
  </si>
  <si>
    <t>Sør-Trondelag</t>
  </si>
  <si>
    <t>Løkken (Nähe)</t>
  </si>
  <si>
    <t>63°7'46''N / 9°41'17''E</t>
  </si>
  <si>
    <t>12.08.2012</t>
  </si>
  <si>
    <t>SP ganz verborgen hinter einem See. Absolute Ruhe - kein Verkehr.</t>
  </si>
  <si>
    <t>Melhus</t>
  </si>
  <si>
    <t>Oymaelen</t>
  </si>
  <si>
    <t>63°19'36''N / 10°12'52''E</t>
  </si>
  <si>
    <t>#http://www.oysandcamping.no#</t>
  </si>
  <si>
    <t>190 NOK</t>
  </si>
  <si>
    <t>50 NOK pro Tag</t>
  </si>
  <si>
    <t>15 NOK pro Duschgang</t>
  </si>
  <si>
    <t>30.06.2012</t>
  </si>
  <si>
    <t>Für deutsche Verhältnisse sehr teuer.
Dusche kostet nochmals 15 NOK.
Platz ist recht dürftig.</t>
  </si>
  <si>
    <t>Styggevatn</t>
  </si>
  <si>
    <t>61°45'43,2''N / 7°28'0,4''E</t>
  </si>
  <si>
    <t>05.09.2020</t>
  </si>
  <si>
    <t>Unterhalb des Stausees - von hier aus kann man auch zum Gletscher</t>
  </si>
  <si>
    <t>Telemark</t>
  </si>
  <si>
    <t>Hardangervidda</t>
  </si>
  <si>
    <t>60°22'19,2''N / 7°10'12,3''E</t>
  </si>
  <si>
    <t>08.09.2020</t>
  </si>
  <si>
    <t>Zufahrtstraße sehr eng und steil. Eine Serpentine an der anderen. Für die letzten 5 km braucht man fast 20 Minuten. Nur mit kleineren Fahrzeugen (&lt; 7m / &lt;3,5t) erreichbar.</t>
  </si>
  <si>
    <t>Rjukan</t>
  </si>
  <si>
    <t>59°52'45,2''N / 8°33'13''E</t>
  </si>
  <si>
    <t>09.09.2020</t>
  </si>
  <si>
    <t>Parkplatz direkt an der Krossobanen (Seilbahn). Am Abend sehr ruhig.</t>
  </si>
  <si>
    <t>Troms</t>
  </si>
  <si>
    <t>Berg</t>
  </si>
  <si>
    <t>65°22'7''N / 12°11'47''E</t>
  </si>
  <si>
    <t>10.07.2012</t>
  </si>
  <si>
    <t>Parkplatz liegt direkt an der E17 neben einer Tankstelle und einem Supermarkt.</t>
  </si>
  <si>
    <t>Kirkenes</t>
  </si>
  <si>
    <t>69°43'1,4''N / 30°4'17,9''E</t>
  </si>
  <si>
    <t>Direkter Blick auf den Barentsee.</t>
  </si>
  <si>
    <t>Lie</t>
  </si>
  <si>
    <t>59°28'30,2''N / 5°32'26,8''E</t>
  </si>
  <si>
    <t>Stellplatz direkt am Strand. Bademöglichkeit vorhanden.</t>
  </si>
  <si>
    <t>Vest-Agder</t>
  </si>
  <si>
    <t>Kristiansand</t>
  </si>
  <si>
    <t>58°8'39''N / 8°0'40''E</t>
  </si>
  <si>
    <t>Parkplatz liegt direkt im Hafengebiet. Im Anschluß wunderschöne Parkanlage.</t>
  </si>
  <si>
    <t>Lista fyr</t>
  </si>
  <si>
    <t>58°6'33,9''N / 6°34'8''E</t>
  </si>
  <si>
    <t>21.07.2012</t>
  </si>
  <si>
    <t>Parkplatz ist direkt vor dem Leuchtturm. Platz für 10 bis Womos.</t>
  </si>
  <si>
    <t>Vesteralen</t>
  </si>
  <si>
    <t>Stø</t>
  </si>
  <si>
    <t>69°1'9''N / 15°6'32''E</t>
  </si>
  <si>
    <t>250 NOK</t>
  </si>
  <si>
    <t>05.07.2012</t>
  </si>
  <si>
    <t>Stellplatz ist ca. 500 m von der "Walsafari" in Stø entfernt. Klasse Sicht auf das Meer. Ca. 30 bis 40 Stellplätze.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</si>
</sst>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* #,##0.00_);_(* \(#,##0.00\);_(* &quot;-&quot;??_);_(@_)"/>
    <numFmt numFmtId="167" formatCode="_(* #,##0_);_(* \(#,##0\);_(* &quot;-&quot;??_);_(@_)"/>
    <numFmt numFmtId="168" formatCode="#,##0.00000"/>
    <numFmt numFmtId="169" formatCode="_(* #,##0.000000_);_(* \(#,##0.000000\);_(* &quot;-&quot;??_);_(@_)"/>
    <numFmt numFmtId="170" formatCode="#,##0.00\ &quot;€&quot;"/>
  </numFmts>
  <fonts count="47"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24"/>
      <color indexed="8"/>
      <name val="Arial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6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6" fillId="0" borderId="0" xfId="47" applyFont="1" applyFill="1" applyAlignment="1">
      <alignment horizontal="left" vertical="center" wrapText="1"/>
    </xf>
    <xf numFmtId="0" fontId="46" fillId="0" borderId="0" xfId="47" applyFont="1" applyAlignment="1">
      <alignment horizontal="left" vertical="center" wrapText="1"/>
    </xf>
    <xf numFmtId="0" fontId="36" fillId="0" borderId="0" xfId="47" applyFill="1" applyAlignment="1">
      <alignment horizontal="left" vertical="center" wrapText="1"/>
    </xf>
    <xf numFmtId="0" fontId="36" fillId="0" borderId="0" xfId="47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67" fontId="0" fillId="0" borderId="10" xfId="46" applyNumberFormat="1" applyFont="1" applyFill="1" applyBorder="1" applyAlignment="1" applyProtection="1">
      <alignment vertical="center"/>
      <protection locked="0"/>
    </xf>
    <xf numFmtId="167" fontId="0" fillId="0" borderId="11" xfId="46" applyNumberFormat="1" applyFont="1" applyFill="1" applyBorder="1" applyAlignment="1" applyProtection="1">
      <alignment vertical="center"/>
      <protection locked="0"/>
    </xf>
    <xf numFmtId="166" fontId="0" fillId="0" borderId="12" xfId="46" applyFont="1" applyFill="1" applyBorder="1" applyAlignment="1" applyProtection="1">
      <alignment vertical="center"/>
      <protection locked="0"/>
    </xf>
    <xf numFmtId="3" fontId="2" fillId="0" borderId="0" xfId="46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6" fillId="0" borderId="0" xfId="47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8" fontId="2" fillId="0" borderId="0" xfId="46" applyNumberFormat="1" applyFont="1" applyAlignment="1">
      <alignment horizontal="center" vertical="center" wrapText="1"/>
    </xf>
    <xf numFmtId="1" fontId="3" fillId="0" borderId="0" xfId="46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69" fontId="0" fillId="0" borderId="0" xfId="46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49" fontId="27" fillId="0" borderId="0" xfId="0" applyNumberFormat="1" applyFont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dencamping.no/" TargetMode="External" /><Relationship Id="rId2" Type="http://schemas.openxmlformats.org/officeDocument/2006/relationships/hyperlink" Target="http://www.oysandcamping.no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7"/>
  <sheetViews>
    <sheetView tabSelected="1" zoomScaleSheetLayoutView="100" zoomScalePageLayoutView="0" workbookViewId="0" topLeftCell="A1">
      <selection activeCell="A2" sqref="A2:I2"/>
    </sheetView>
  </sheetViews>
  <sheetFormatPr defaultColWidth="9.140625" defaultRowHeight="12.75"/>
  <cols>
    <col min="1" max="2" width="13.7109375" style="1" customWidth="1"/>
    <col min="3" max="3" width="7.7109375" style="1" customWidth="1"/>
    <col min="4" max="4" width="10.28125" style="1" bestFit="1" customWidth="1"/>
    <col min="5" max="5" width="6.00390625" style="2" customWidth="1"/>
    <col min="6" max="6" width="12.421875" style="3" bestFit="1" customWidth="1"/>
    <col min="7" max="7" width="19.57421875" style="3" bestFit="1" customWidth="1"/>
    <col min="8" max="8" width="6.7109375" style="28" customWidth="1"/>
    <col min="9" max="9" width="14.00390625" style="15" customWidth="1"/>
    <col min="10" max="10" width="31.57421875" style="3" customWidth="1"/>
    <col min="11" max="15" width="8.7109375" style="28" customWidth="1"/>
    <col min="16" max="17" width="8.7109375" style="2" customWidth="1"/>
    <col min="18" max="18" width="8.7109375" style="22" customWidth="1"/>
    <col min="19" max="26" width="8.7109375" style="2" customWidth="1"/>
    <col min="27" max="27" width="60.28125" style="1" customWidth="1"/>
    <col min="28" max="28" width="9.140625" style="13" customWidth="1"/>
    <col min="29" max="52" width="9.140625" style="1" customWidth="1"/>
    <col min="53" max="16384" width="9.140625" style="1" customWidth="1"/>
  </cols>
  <sheetData>
    <row r="1" spans="1:31" ht="30" customHeight="1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38" t="str">
        <f>A1</f>
        <v>Übersicht der Stell- und Campingplätze in Norwegen</v>
      </c>
      <c r="K1" s="38"/>
      <c r="L1" s="38"/>
      <c r="M1" s="38"/>
      <c r="N1" s="38"/>
      <c r="O1" s="38"/>
      <c r="P1" s="38"/>
      <c r="Q1" s="38"/>
      <c r="R1" s="38"/>
      <c r="S1" s="38"/>
      <c r="T1" s="38"/>
      <c r="U1" s="38" t="str">
        <f>J1</f>
        <v>Übersicht der Stell- und Campingplätze in Norwegen</v>
      </c>
      <c r="V1" s="38"/>
      <c r="W1" s="38"/>
      <c r="X1" s="38"/>
      <c r="Y1" s="38"/>
      <c r="Z1" s="38"/>
      <c r="AA1" s="38"/>
      <c r="AB1" s="38"/>
      <c r="AC1" s="36"/>
      <c r="AD1" s="36"/>
      <c r="AE1" s="36"/>
    </row>
    <row r="2" spans="1:31" ht="12.75" customHeight="1">
      <c r="A2" s="52" t="s">
        <v>37</v>
      </c>
      <c r="B2" s="52"/>
      <c r="C2" s="52"/>
      <c r="D2" s="52"/>
      <c r="E2" s="52"/>
      <c r="F2" s="52"/>
      <c r="G2" s="52"/>
      <c r="H2" s="52"/>
      <c r="I2" s="52"/>
      <c r="J2" s="39" t="str">
        <f>A2</f>
        <v>Stand: 03.04.2021 - E. Basler</v>
      </c>
      <c r="K2" s="39"/>
      <c r="L2" s="39"/>
      <c r="M2" s="39"/>
      <c r="N2" s="39"/>
      <c r="O2" s="39"/>
      <c r="P2" s="39"/>
      <c r="Q2" s="39"/>
      <c r="R2" s="39"/>
      <c r="S2" s="39"/>
      <c r="T2" s="39"/>
      <c r="U2" s="39" t="str">
        <f>J2</f>
        <v>Stand: 03.04.2021 - E. Basler</v>
      </c>
      <c r="V2" s="39"/>
      <c r="W2" s="39"/>
      <c r="X2" s="39"/>
      <c r="Y2" s="39"/>
      <c r="Z2" s="39"/>
      <c r="AA2" s="39"/>
      <c r="AB2" s="39"/>
      <c r="AC2" s="37"/>
      <c r="AD2" s="37"/>
      <c r="AE2" s="37"/>
    </row>
    <row r="4" spans="1:27" ht="11.25" customHeight="1">
      <c r="A4" s="44" t="s">
        <v>4</v>
      </c>
      <c r="B4" s="44" t="s">
        <v>16</v>
      </c>
      <c r="C4" s="42" t="s">
        <v>15</v>
      </c>
      <c r="D4" s="44" t="s">
        <v>5</v>
      </c>
      <c r="E4" s="44" t="s">
        <v>0</v>
      </c>
      <c r="F4" s="45" t="s">
        <v>1</v>
      </c>
      <c r="G4" s="45" t="s">
        <v>2</v>
      </c>
      <c r="H4" s="40" t="s">
        <v>3</v>
      </c>
      <c r="I4" s="47" t="s">
        <v>35</v>
      </c>
      <c r="J4" s="45" t="s">
        <v>9</v>
      </c>
      <c r="K4" s="48" t="s">
        <v>6</v>
      </c>
      <c r="L4" s="48"/>
      <c r="M4" s="48"/>
      <c r="N4" s="48"/>
      <c r="O4" s="40" t="s">
        <v>23</v>
      </c>
      <c r="P4" s="44" t="s">
        <v>24</v>
      </c>
      <c r="Q4" s="43" t="s">
        <v>25</v>
      </c>
      <c r="R4" s="46" t="s">
        <v>26</v>
      </c>
      <c r="S4" s="43" t="s">
        <v>27</v>
      </c>
      <c r="T4" s="43" t="s">
        <v>28</v>
      </c>
      <c r="U4" s="43" t="s">
        <v>29</v>
      </c>
      <c r="V4" s="43" t="s">
        <v>33</v>
      </c>
      <c r="W4" s="43"/>
      <c r="X4" s="43"/>
      <c r="Y4" s="42" t="s">
        <v>7</v>
      </c>
      <c r="Z4" s="42" t="s">
        <v>17</v>
      </c>
      <c r="AA4" s="42" t="s">
        <v>14</v>
      </c>
    </row>
    <row r="5" spans="1:36" ht="27" customHeight="1">
      <c r="A5" s="44"/>
      <c r="B5" s="44"/>
      <c r="C5" s="42"/>
      <c r="D5" s="44"/>
      <c r="E5" s="44"/>
      <c r="F5" s="45"/>
      <c r="G5" s="45"/>
      <c r="H5" s="40"/>
      <c r="I5" s="47"/>
      <c r="J5" s="45"/>
      <c r="K5" s="26" t="s">
        <v>10</v>
      </c>
      <c r="L5" s="26" t="s">
        <v>11</v>
      </c>
      <c r="M5" s="26" t="s">
        <v>12</v>
      </c>
      <c r="N5" s="26" t="s">
        <v>13</v>
      </c>
      <c r="O5" s="40"/>
      <c r="P5" s="44"/>
      <c r="Q5" s="43"/>
      <c r="R5" s="46"/>
      <c r="S5" s="43"/>
      <c r="T5" s="43"/>
      <c r="U5" s="43"/>
      <c r="V5" s="2" t="s">
        <v>30</v>
      </c>
      <c r="W5" s="2" t="s">
        <v>31</v>
      </c>
      <c r="X5" s="2" t="s">
        <v>32</v>
      </c>
      <c r="Y5" s="42"/>
      <c r="Z5" s="42"/>
      <c r="AA5" s="42"/>
      <c r="AB5" s="33" t="s">
        <v>18</v>
      </c>
      <c r="AJ5" s="33"/>
    </row>
    <row r="6" spans="1:21" ht="11.25">
      <c r="A6" s="44"/>
      <c r="B6" s="44"/>
      <c r="C6" s="42"/>
      <c r="D6" s="44"/>
      <c r="E6" s="11"/>
      <c r="F6" s="4"/>
      <c r="G6" s="4"/>
      <c r="H6" s="26"/>
      <c r="I6" s="12"/>
      <c r="J6" s="4"/>
      <c r="K6" s="26"/>
      <c r="L6" s="26"/>
      <c r="M6" s="26"/>
      <c r="N6" s="26"/>
      <c r="O6" s="26"/>
      <c r="P6" s="11"/>
      <c r="R6" s="21"/>
      <c r="T6" s="32"/>
      <c r="U6" s="32"/>
    </row>
    <row r="7" spans="1:42" ht="45">
      <c r="A7" s="3" t="s">
        <v>38</v>
      </c>
      <c r="B7" s="3" t="s">
        <v>39</v>
      </c>
      <c r="C7" s="2" t="s">
        <v>40</v>
      </c>
      <c r="D7" s="3" t="s">
        <v>41</v>
      </c>
      <c r="E7" s="5">
        <v>4735</v>
      </c>
      <c r="F7" s="6" t="s">
        <v>42</v>
      </c>
      <c r="G7" s="6" t="s">
        <v>43</v>
      </c>
      <c r="H7" s="27" t="s">
        <v>44</v>
      </c>
      <c r="I7" s="13" t="s">
        <v>45</v>
      </c>
      <c r="J7" s="9" t="s">
        <v>46</v>
      </c>
      <c r="K7" s="27" t="s">
        <v>47</v>
      </c>
      <c r="L7" s="27" t="s">
        <v>48</v>
      </c>
      <c r="M7" s="27" t="s">
        <v>48</v>
      </c>
      <c r="N7" s="27" t="s">
        <v>48</v>
      </c>
      <c r="O7" s="28" t="s">
        <v>49</v>
      </c>
      <c r="P7" s="5" t="s">
        <v>50</v>
      </c>
      <c r="Q7" s="2" t="s">
        <v>51</v>
      </c>
      <c r="R7" s="22" t="s">
        <v>51</v>
      </c>
      <c r="S7" s="2" t="s">
        <v>52</v>
      </c>
      <c r="T7" s="2" t="s">
        <v>53</v>
      </c>
      <c r="U7" s="2" t="s">
        <v>54</v>
      </c>
      <c r="V7" s="2" t="s">
        <v>40</v>
      </c>
      <c r="W7" s="2" t="s">
        <v>52</v>
      </c>
      <c r="X7" s="2" t="s">
        <v>40</v>
      </c>
      <c r="Y7" s="2" t="s">
        <v>55</v>
      </c>
      <c r="Z7" s="2" t="s">
        <v>56</v>
      </c>
      <c r="AA7" s="1" t="s">
        <v>57</v>
      </c>
      <c r="AB7" s="13">
        <f>6378.388*(ACOS(SIN(AO7*PI()/180)*SIN(Standort_Latitude*PI()/180)+COS(AO7*PI()/180)*COS(Standort_Latitude*PI()/180)*COS(Standort_Longitude*PI()/180-'Stellplatz-Übersicht'!AP7*PI()/180)))</f>
        <v>1120.1638051074992</v>
      </c>
      <c r="AO7" s="1">
        <v>58.585</v>
      </c>
      <c r="AP7" s="1">
        <v>7.795</v>
      </c>
    </row>
    <row r="8" spans="1:42" ht="22.5">
      <c r="A8" s="3" t="s">
        <v>38</v>
      </c>
      <c r="B8" s="3" t="s">
        <v>39</v>
      </c>
      <c r="C8" s="2" t="s">
        <v>52</v>
      </c>
      <c r="D8" s="3" t="s">
        <v>58</v>
      </c>
      <c r="E8" s="5">
        <v>2306</v>
      </c>
      <c r="F8" s="6" t="s">
        <v>59</v>
      </c>
      <c r="G8" s="6" t="s">
        <v>60</v>
      </c>
      <c r="H8" s="28" t="s">
        <v>61</v>
      </c>
      <c r="I8" s="13" t="s">
        <v>62</v>
      </c>
      <c r="J8" s="9"/>
      <c r="K8" s="27" t="s">
        <v>48</v>
      </c>
      <c r="L8" s="27" t="s">
        <v>48</v>
      </c>
      <c r="M8" s="27" t="s">
        <v>48</v>
      </c>
      <c r="N8" s="27" t="s">
        <v>48</v>
      </c>
      <c r="O8" s="28" t="s">
        <v>49</v>
      </c>
      <c r="P8" s="5" t="s">
        <v>49</v>
      </c>
      <c r="Q8" s="2" t="s">
        <v>49</v>
      </c>
      <c r="R8" s="22" t="s">
        <v>49</v>
      </c>
      <c r="S8" s="2" t="s">
        <v>40</v>
      </c>
      <c r="T8" s="2" t="s">
        <v>53</v>
      </c>
      <c r="U8" s="2" t="s">
        <v>63</v>
      </c>
      <c r="V8" s="2" t="s">
        <v>40</v>
      </c>
      <c r="W8" s="2" t="s">
        <v>40</v>
      </c>
      <c r="X8" s="2" t="s">
        <v>64</v>
      </c>
      <c r="Y8" s="2" t="s">
        <v>65</v>
      </c>
      <c r="Z8" s="2" t="s">
        <v>56</v>
      </c>
      <c r="AA8" s="1" t="s">
        <v>66</v>
      </c>
      <c r="AB8" s="13">
        <f>6378.388*(ACOS(SIN(AO8*PI()/180)*SIN(Standort_Latitude*PI()/180)+COS(AO8*PI()/180)*COS(Standort_Latitude*PI()/180)*COS(Standort_Longitude*PI()/180-'Stellplatz-Übersicht'!AP8*PI()/180)))</f>
        <v>1378.843697090888</v>
      </c>
      <c r="AO8" s="1">
        <v>60.79388888888889</v>
      </c>
      <c r="AP8" s="1">
        <v>11.05861111111111</v>
      </c>
    </row>
    <row r="9" spans="1:42" ht="22.5">
      <c r="A9" s="3" t="s">
        <v>38</v>
      </c>
      <c r="B9" s="3" t="s">
        <v>67</v>
      </c>
      <c r="C9" s="2" t="s">
        <v>52</v>
      </c>
      <c r="D9" s="3" t="s">
        <v>58</v>
      </c>
      <c r="E9" s="5"/>
      <c r="F9" s="6" t="s">
        <v>68</v>
      </c>
      <c r="G9" s="6"/>
      <c r="H9" s="28" t="s">
        <v>61</v>
      </c>
      <c r="I9" s="13" t="s">
        <v>69</v>
      </c>
      <c r="J9" s="9"/>
      <c r="K9" s="27" t="s">
        <v>48</v>
      </c>
      <c r="L9" s="27" t="s">
        <v>48</v>
      </c>
      <c r="M9" s="27" t="s">
        <v>48</v>
      </c>
      <c r="N9" s="27" t="s">
        <v>48</v>
      </c>
      <c r="O9" s="28" t="s">
        <v>49</v>
      </c>
      <c r="P9" s="5" t="s">
        <v>49</v>
      </c>
      <c r="Q9" s="2" t="s">
        <v>49</v>
      </c>
      <c r="R9" s="22" t="s">
        <v>49</v>
      </c>
      <c r="S9" s="2" t="s">
        <v>40</v>
      </c>
      <c r="T9" s="2" t="s">
        <v>49</v>
      </c>
      <c r="U9" s="2" t="s">
        <v>70</v>
      </c>
      <c r="V9" s="2" t="s">
        <v>40</v>
      </c>
      <c r="W9" s="2" t="s">
        <v>40</v>
      </c>
      <c r="X9" s="2" t="s">
        <v>64</v>
      </c>
      <c r="Y9" s="2" t="s">
        <v>71</v>
      </c>
      <c r="Z9" s="2" t="s">
        <v>56</v>
      </c>
      <c r="AA9" s="1" t="s">
        <v>72</v>
      </c>
      <c r="AB9" s="13">
        <f>6378.388*(ACOS(SIN(AO9*PI()/180)*SIN(Standort_Latitude*PI()/180)+COS(AO9*PI()/180)*COS(Standort_Latitude*PI()/180)*COS(Standort_Longitude*PI()/180-'Stellplatz-Übersicht'!AP9*PI()/180)))</f>
        <v>1239.991111706526</v>
      </c>
      <c r="AO9" s="1">
        <v>59.62844444444445</v>
      </c>
      <c r="AP9" s="1">
        <v>9.599194444444445</v>
      </c>
    </row>
    <row r="10" spans="1:42" ht="45">
      <c r="A10" s="3" t="s">
        <v>38</v>
      </c>
      <c r="B10" s="3" t="s">
        <v>73</v>
      </c>
      <c r="C10" s="2" t="s">
        <v>52</v>
      </c>
      <c r="D10" s="3" t="s">
        <v>74</v>
      </c>
      <c r="E10" s="5"/>
      <c r="F10" s="6" t="s">
        <v>75</v>
      </c>
      <c r="G10" s="6"/>
      <c r="H10" s="27" t="s">
        <v>61</v>
      </c>
      <c r="I10" s="13" t="s">
        <v>76</v>
      </c>
      <c r="J10" s="9"/>
      <c r="K10" s="27" t="s">
        <v>48</v>
      </c>
      <c r="L10" s="28" t="s">
        <v>48</v>
      </c>
      <c r="M10" s="28" t="s">
        <v>48</v>
      </c>
      <c r="N10" s="28" t="s">
        <v>48</v>
      </c>
      <c r="O10" s="28" t="s">
        <v>49</v>
      </c>
      <c r="P10" s="5" t="s">
        <v>49</v>
      </c>
      <c r="Q10" s="2" t="s">
        <v>51</v>
      </c>
      <c r="R10" s="22" t="s">
        <v>49</v>
      </c>
      <c r="S10" s="2" t="s">
        <v>40</v>
      </c>
      <c r="T10" s="2" t="s">
        <v>49</v>
      </c>
      <c r="U10" s="2" t="s">
        <v>70</v>
      </c>
      <c r="V10" s="2" t="s">
        <v>40</v>
      </c>
      <c r="W10" s="2" t="s">
        <v>40</v>
      </c>
      <c r="X10" s="2" t="s">
        <v>64</v>
      </c>
      <c r="Y10" s="2" t="s">
        <v>77</v>
      </c>
      <c r="Z10" s="2" t="s">
        <v>56</v>
      </c>
      <c r="AA10" s="1" t="s">
        <v>78</v>
      </c>
      <c r="AB10" s="13">
        <f>6378.388*(ACOS(SIN(AO10*PI()/180)*SIN(Standort_Latitude*PI()/180)+COS(AO10*PI()/180)*COS(Standort_Latitude*PI()/180)*COS(Standort_Longitude*PI()/180-'Stellplatz-Übersicht'!AP10*PI()/180)))</f>
        <v>2661.8214015349654</v>
      </c>
      <c r="AO10" s="1">
        <v>69.79047222222222</v>
      </c>
      <c r="AP10" s="1">
        <v>30.793555555555557</v>
      </c>
    </row>
    <row r="11" spans="1:42" ht="45">
      <c r="A11" s="3" t="s">
        <v>38</v>
      </c>
      <c r="B11" s="3" t="s">
        <v>73</v>
      </c>
      <c r="C11" s="2" t="s">
        <v>52</v>
      </c>
      <c r="D11" s="3" t="s">
        <v>74</v>
      </c>
      <c r="E11" s="5"/>
      <c r="F11" s="6" t="s">
        <v>79</v>
      </c>
      <c r="G11" s="6"/>
      <c r="H11" s="27" t="s">
        <v>61</v>
      </c>
      <c r="I11" s="13" t="s">
        <v>80</v>
      </c>
      <c r="J11" s="9"/>
      <c r="K11" s="27" t="s">
        <v>48</v>
      </c>
      <c r="L11" s="28" t="s">
        <v>48</v>
      </c>
      <c r="M11" s="28" t="s">
        <v>48</v>
      </c>
      <c r="N11" s="28" t="s">
        <v>48</v>
      </c>
      <c r="O11" s="28" t="s">
        <v>49</v>
      </c>
      <c r="P11" s="5" t="s">
        <v>49</v>
      </c>
      <c r="Q11" s="2" t="s">
        <v>49</v>
      </c>
      <c r="R11" s="22" t="s">
        <v>49</v>
      </c>
      <c r="S11" s="2" t="s">
        <v>40</v>
      </c>
      <c r="T11" s="2" t="s">
        <v>49</v>
      </c>
      <c r="U11" s="2" t="s">
        <v>70</v>
      </c>
      <c r="V11" s="2" t="s">
        <v>40</v>
      </c>
      <c r="W11" s="2" t="s">
        <v>40</v>
      </c>
      <c r="X11" s="2" t="s">
        <v>64</v>
      </c>
      <c r="Y11" s="2" t="s">
        <v>81</v>
      </c>
      <c r="Z11" s="2" t="s">
        <v>56</v>
      </c>
      <c r="AA11" s="1" t="s">
        <v>82</v>
      </c>
      <c r="AB11" s="13">
        <f>6378.388*(ACOS(SIN(AO11*PI()/180)*SIN(Standort_Latitude*PI()/180)+COS(AO11*PI()/180)*COS(Standort_Latitude*PI()/180)*COS(Standort_Longitude*PI()/180-'Stellplatz-Übersicht'!AP11*PI()/180)))</f>
        <v>2722.6838704541897</v>
      </c>
      <c r="AO11" s="1">
        <v>70.54286111111111</v>
      </c>
      <c r="AP11" s="1">
        <v>30.590694444444445</v>
      </c>
    </row>
    <row r="12" spans="1:42" ht="22.5">
      <c r="A12" s="3" t="s">
        <v>38</v>
      </c>
      <c r="B12" s="3" t="s">
        <v>73</v>
      </c>
      <c r="C12" s="2" t="s">
        <v>52</v>
      </c>
      <c r="D12" s="3" t="s">
        <v>58</v>
      </c>
      <c r="E12" s="5"/>
      <c r="F12" s="6" t="s">
        <v>83</v>
      </c>
      <c r="G12" s="6"/>
      <c r="H12" s="27" t="s">
        <v>61</v>
      </c>
      <c r="I12" s="13" t="s">
        <v>84</v>
      </c>
      <c r="J12" s="9"/>
      <c r="K12" s="27" t="s">
        <v>48</v>
      </c>
      <c r="L12" s="28" t="s">
        <v>48</v>
      </c>
      <c r="M12" s="28" t="s">
        <v>48</v>
      </c>
      <c r="N12" s="28" t="s">
        <v>48</v>
      </c>
      <c r="O12" s="28" t="s">
        <v>49</v>
      </c>
      <c r="P12" s="2" t="s">
        <v>49</v>
      </c>
      <c r="Q12" s="2" t="s">
        <v>49</v>
      </c>
      <c r="R12" s="22" t="s">
        <v>49</v>
      </c>
      <c r="S12" s="2" t="s">
        <v>40</v>
      </c>
      <c r="T12" s="2" t="s">
        <v>49</v>
      </c>
      <c r="U12" s="2" t="s">
        <v>70</v>
      </c>
      <c r="V12" s="2" t="s">
        <v>40</v>
      </c>
      <c r="W12" s="2" t="s">
        <v>40</v>
      </c>
      <c r="X12" s="2" t="s">
        <v>40</v>
      </c>
      <c r="Y12" s="2" t="s">
        <v>77</v>
      </c>
      <c r="Z12" s="2" t="s">
        <v>56</v>
      </c>
      <c r="AA12" s="1" t="s">
        <v>85</v>
      </c>
      <c r="AB12" s="13">
        <f>6378.388*(ACOS(SIN(AO12*PI()/180)*SIN(Standort_Latitude*PI()/180)+COS(AO12*PI()/180)*COS(Standort_Latitude*PI()/180)*COS(Standort_Longitude*PI()/180-'Stellplatz-Übersicht'!AP12*PI()/180)))</f>
        <v>2644.388774191669</v>
      </c>
      <c r="AO12" s="1">
        <v>70.17255555555556</v>
      </c>
      <c r="AP12" s="1">
        <v>28.5595</v>
      </c>
    </row>
    <row r="13" spans="1:42" ht="45">
      <c r="A13" s="3" t="s">
        <v>38</v>
      </c>
      <c r="B13" s="3" t="s">
        <v>86</v>
      </c>
      <c r="C13" s="2" t="s">
        <v>52</v>
      </c>
      <c r="D13" s="3" t="s">
        <v>74</v>
      </c>
      <c r="E13" s="5"/>
      <c r="F13" s="6" t="s">
        <v>87</v>
      </c>
      <c r="G13" s="6"/>
      <c r="H13" s="28" t="s">
        <v>61</v>
      </c>
      <c r="I13" s="13" t="s">
        <v>88</v>
      </c>
      <c r="J13" s="9"/>
      <c r="K13" s="27" t="s">
        <v>48</v>
      </c>
      <c r="L13" s="28" t="s">
        <v>48</v>
      </c>
      <c r="M13" s="28" t="s">
        <v>48</v>
      </c>
      <c r="N13" s="28" t="s">
        <v>48</v>
      </c>
      <c r="O13" s="28" t="s">
        <v>49</v>
      </c>
      <c r="P13" s="5" t="s">
        <v>49</v>
      </c>
      <c r="Q13" s="2" t="s">
        <v>49</v>
      </c>
      <c r="R13" s="22" t="s">
        <v>49</v>
      </c>
      <c r="S13" s="2" t="s">
        <v>40</v>
      </c>
      <c r="T13" s="2" t="s">
        <v>49</v>
      </c>
      <c r="U13" s="2" t="s">
        <v>63</v>
      </c>
      <c r="V13" s="2" t="s">
        <v>40</v>
      </c>
      <c r="W13" s="2" t="s">
        <v>40</v>
      </c>
      <c r="X13" s="2" t="s">
        <v>64</v>
      </c>
      <c r="Y13" s="2" t="s">
        <v>89</v>
      </c>
      <c r="Z13" s="2" t="s">
        <v>56</v>
      </c>
      <c r="AA13" s="1" t="s">
        <v>90</v>
      </c>
      <c r="AB13" s="13">
        <f>6378.388*(ACOS(SIN(AO13*PI()/180)*SIN(Standort_Latitude*PI()/180)+COS(AO13*PI()/180)*COS(Standort_Latitude*PI()/180)*COS(Standort_Longitude*PI()/180-'Stellplatz-Übersicht'!AP13*PI()/180)))</f>
        <v>1319.430307854041</v>
      </c>
      <c r="AO13" s="1">
        <v>60.269305555555555</v>
      </c>
      <c r="AP13" s="1">
        <v>5.325777777777778</v>
      </c>
    </row>
    <row r="14" spans="1:42" ht="22.5">
      <c r="A14" s="3" t="s">
        <v>38</v>
      </c>
      <c r="B14" s="3" t="s">
        <v>86</v>
      </c>
      <c r="C14" s="2" t="s">
        <v>40</v>
      </c>
      <c r="D14" s="3" t="s">
        <v>58</v>
      </c>
      <c r="E14" s="5"/>
      <c r="F14" s="6" t="s">
        <v>87</v>
      </c>
      <c r="G14" s="6"/>
      <c r="H14" s="27" t="s">
        <v>61</v>
      </c>
      <c r="I14" s="13" t="s">
        <v>91</v>
      </c>
      <c r="J14" s="9"/>
      <c r="K14" s="27" t="s">
        <v>92</v>
      </c>
      <c r="L14" s="28" t="s">
        <v>92</v>
      </c>
      <c r="M14" s="28" t="s">
        <v>92</v>
      </c>
      <c r="N14" s="28" t="s">
        <v>92</v>
      </c>
      <c r="O14" s="28" t="s">
        <v>49</v>
      </c>
      <c r="P14" s="2" t="s">
        <v>49</v>
      </c>
      <c r="Q14" s="2" t="s">
        <v>49</v>
      </c>
      <c r="R14" s="22" t="s">
        <v>49</v>
      </c>
      <c r="S14" s="2" t="s">
        <v>40</v>
      </c>
      <c r="T14" s="2" t="s">
        <v>49</v>
      </c>
      <c r="U14" s="2" t="s">
        <v>63</v>
      </c>
      <c r="V14" s="2" t="s">
        <v>40</v>
      </c>
      <c r="W14" s="2" t="s">
        <v>40</v>
      </c>
      <c r="X14" s="2" t="s">
        <v>40</v>
      </c>
      <c r="Y14" s="2" t="s">
        <v>89</v>
      </c>
      <c r="Z14" s="2" t="s">
        <v>56</v>
      </c>
      <c r="AA14" s="1" t="s">
        <v>93</v>
      </c>
      <c r="AB14" s="13">
        <f>6378.388*(ACOS(SIN(AO14*PI()/180)*SIN(Standort_Latitude*PI()/180)+COS(AO14*PI()/180)*COS(Standort_Latitude*PI()/180)*COS(Standort_Longitude*PI()/180-'Stellplatz-Übersicht'!AP14*PI()/180)))</f>
        <v>1333.8332821331555</v>
      </c>
      <c r="AO14" s="1">
        <v>60.39911111111111</v>
      </c>
      <c r="AP14" s="1">
        <v>5.3108611111111115</v>
      </c>
    </row>
    <row r="15" spans="1:42" ht="22.5">
      <c r="A15" s="3" t="s">
        <v>38</v>
      </c>
      <c r="B15" s="3" t="s">
        <v>86</v>
      </c>
      <c r="C15" s="2" t="s">
        <v>52</v>
      </c>
      <c r="D15" s="3" t="s">
        <v>58</v>
      </c>
      <c r="E15" s="5"/>
      <c r="F15" s="6" t="s">
        <v>94</v>
      </c>
      <c r="G15" s="6"/>
      <c r="H15" s="28" t="s">
        <v>61</v>
      </c>
      <c r="I15" s="13" t="s">
        <v>95</v>
      </c>
      <c r="J15" s="7"/>
      <c r="K15" s="27" t="s">
        <v>48</v>
      </c>
      <c r="L15" s="28" t="s">
        <v>48</v>
      </c>
      <c r="M15" s="28" t="s">
        <v>48</v>
      </c>
      <c r="N15" s="28" t="s">
        <v>48</v>
      </c>
      <c r="O15" s="28" t="s">
        <v>49</v>
      </c>
      <c r="P15" s="5" t="s">
        <v>49</v>
      </c>
      <c r="Q15" s="2" t="s">
        <v>49</v>
      </c>
      <c r="R15" s="22" t="s">
        <v>49</v>
      </c>
      <c r="S15" s="2" t="s">
        <v>40</v>
      </c>
      <c r="T15" s="2" t="s">
        <v>49</v>
      </c>
      <c r="U15" s="2" t="s">
        <v>63</v>
      </c>
      <c r="V15" s="2" t="s">
        <v>40</v>
      </c>
      <c r="W15" s="2" t="s">
        <v>40</v>
      </c>
      <c r="X15" s="2" t="s">
        <v>40</v>
      </c>
      <c r="Y15" s="2" t="s">
        <v>96</v>
      </c>
      <c r="Z15" s="2" t="s">
        <v>56</v>
      </c>
      <c r="AA15" s="1" t="s">
        <v>97</v>
      </c>
      <c r="AB15" s="13">
        <f>6378.388*(ACOS(SIN(AO15*PI()/180)*SIN(Standort_Latitude*PI()/180)+COS(AO15*PI()/180)*COS(Standort_Latitude*PI()/180)*COS(Standort_Longitude*PI()/180-'Stellplatz-Übersicht'!AP15*PI()/180)))</f>
        <v>1289.1623976963506</v>
      </c>
      <c r="AO15" s="1">
        <v>60.070277777777775</v>
      </c>
      <c r="AP15" s="1">
        <v>6.546666666666667</v>
      </c>
    </row>
    <row r="16" spans="1:42" ht="33.75">
      <c r="A16" s="3" t="s">
        <v>38</v>
      </c>
      <c r="B16" s="3" t="s">
        <v>98</v>
      </c>
      <c r="C16" s="2" t="s">
        <v>52</v>
      </c>
      <c r="D16" s="3" t="s">
        <v>99</v>
      </c>
      <c r="E16" s="5"/>
      <c r="F16" s="6" t="s">
        <v>100</v>
      </c>
      <c r="G16" s="6"/>
      <c r="H16" s="28" t="s">
        <v>61</v>
      </c>
      <c r="I16" s="13" t="s">
        <v>101</v>
      </c>
      <c r="J16" s="9"/>
      <c r="K16" s="27" t="s">
        <v>48</v>
      </c>
      <c r="L16" s="28" t="s">
        <v>48</v>
      </c>
      <c r="M16" s="28" t="s">
        <v>48</v>
      </c>
      <c r="N16" s="28" t="s">
        <v>48</v>
      </c>
      <c r="O16" s="28" t="s">
        <v>49</v>
      </c>
      <c r="P16" s="5" t="s">
        <v>49</v>
      </c>
      <c r="Q16" s="2" t="s">
        <v>49</v>
      </c>
      <c r="R16" s="22" t="s">
        <v>49</v>
      </c>
      <c r="S16" s="2" t="s">
        <v>40</v>
      </c>
      <c r="T16" s="2" t="s">
        <v>53</v>
      </c>
      <c r="U16" s="2" t="s">
        <v>63</v>
      </c>
      <c r="V16" s="2" t="s">
        <v>40</v>
      </c>
      <c r="W16" s="2" t="s">
        <v>40</v>
      </c>
      <c r="X16" s="2" t="s">
        <v>40</v>
      </c>
      <c r="Y16" s="2" t="s">
        <v>102</v>
      </c>
      <c r="Z16" s="2" t="s">
        <v>56</v>
      </c>
      <c r="AA16" s="1" t="s">
        <v>103</v>
      </c>
      <c r="AB16" s="13">
        <f>6378.388*(ACOS(SIN(AO16*PI()/180)*SIN(Standort_Latitude*PI()/180)+COS(AO16*PI()/180)*COS(Standort_Latitude*PI()/180)*COS(Standort_Longitude*PI()/180-'Stellplatz-Übersicht'!AP16*PI()/180)))</f>
        <v>1556.9183252769342</v>
      </c>
      <c r="AO16" s="1">
        <v>62.465916666666665</v>
      </c>
      <c r="AP16" s="1">
        <v>6.100444444444444</v>
      </c>
    </row>
    <row r="17" spans="1:42" ht="22.5">
      <c r="A17" s="3" t="s">
        <v>38</v>
      </c>
      <c r="B17" s="3" t="s">
        <v>98</v>
      </c>
      <c r="C17" s="2" t="s">
        <v>52</v>
      </c>
      <c r="D17" s="3" t="s">
        <v>58</v>
      </c>
      <c r="E17" s="5"/>
      <c r="F17" s="6" t="s">
        <v>104</v>
      </c>
      <c r="G17" s="6"/>
      <c r="H17" s="27" t="s">
        <v>61</v>
      </c>
      <c r="I17" s="14" t="s">
        <v>105</v>
      </c>
      <c r="J17" s="9"/>
      <c r="K17" s="27" t="s">
        <v>48</v>
      </c>
      <c r="L17" s="27" t="s">
        <v>48</v>
      </c>
      <c r="M17" s="27" t="s">
        <v>48</v>
      </c>
      <c r="N17" s="27" t="s">
        <v>48</v>
      </c>
      <c r="O17" s="28" t="s">
        <v>49</v>
      </c>
      <c r="P17" s="5" t="s">
        <v>49</v>
      </c>
      <c r="Q17" s="2" t="s">
        <v>51</v>
      </c>
      <c r="R17" s="22" t="s">
        <v>49</v>
      </c>
      <c r="S17" s="2" t="s">
        <v>40</v>
      </c>
      <c r="T17" s="2" t="s">
        <v>53</v>
      </c>
      <c r="U17" s="2" t="s">
        <v>63</v>
      </c>
      <c r="V17" s="2" t="s">
        <v>40</v>
      </c>
      <c r="W17" s="2" t="s">
        <v>40</v>
      </c>
      <c r="X17" s="2" t="s">
        <v>40</v>
      </c>
      <c r="Y17" s="2" t="s">
        <v>106</v>
      </c>
      <c r="Z17" s="2" t="s">
        <v>56</v>
      </c>
      <c r="AA17" s="1" t="s">
        <v>107</v>
      </c>
      <c r="AB17" s="13">
        <f>6378.388*(ACOS(SIN(AO17*PI()/180)*SIN(Standort_Latitude*PI()/180)+COS(AO17*PI()/180)*COS(Standort_Latitude*PI()/180)*COS(Standort_Longitude*PI()/180-'Stellplatz-Übersicht'!AP17*PI()/180)))</f>
        <v>1506.3534629885182</v>
      </c>
      <c r="AO17" s="1">
        <v>62.047777777777775</v>
      </c>
      <c r="AP17" s="1">
        <v>7.270555555555555</v>
      </c>
    </row>
    <row r="18" spans="1:42" ht="45">
      <c r="A18" s="3" t="s">
        <v>38</v>
      </c>
      <c r="B18" s="3" t="s">
        <v>98</v>
      </c>
      <c r="C18" s="2" t="s">
        <v>52</v>
      </c>
      <c r="D18" s="3" t="s">
        <v>74</v>
      </c>
      <c r="E18" s="5"/>
      <c r="F18" s="6" t="s">
        <v>108</v>
      </c>
      <c r="G18" s="6" t="s">
        <v>109</v>
      </c>
      <c r="H18" s="27" t="s">
        <v>110</v>
      </c>
      <c r="I18" s="14" t="s">
        <v>111</v>
      </c>
      <c r="J18" s="9"/>
      <c r="K18" s="27" t="s">
        <v>48</v>
      </c>
      <c r="L18" s="27" t="s">
        <v>48</v>
      </c>
      <c r="M18" s="27" t="s">
        <v>48</v>
      </c>
      <c r="N18" s="27" t="s">
        <v>48</v>
      </c>
      <c r="O18" s="28" t="s">
        <v>49</v>
      </c>
      <c r="P18" s="2" t="s">
        <v>49</v>
      </c>
      <c r="Q18" s="2" t="s">
        <v>49</v>
      </c>
      <c r="R18" s="22" t="s">
        <v>49</v>
      </c>
      <c r="S18" s="2" t="s">
        <v>40</v>
      </c>
      <c r="T18" s="2" t="s">
        <v>49</v>
      </c>
      <c r="U18" s="2" t="s">
        <v>112</v>
      </c>
      <c r="V18" s="2" t="s">
        <v>40</v>
      </c>
      <c r="W18" s="2" t="s">
        <v>40</v>
      </c>
      <c r="X18" s="2" t="s">
        <v>64</v>
      </c>
      <c r="Y18" s="2" t="s">
        <v>113</v>
      </c>
      <c r="Z18" s="2" t="s">
        <v>56</v>
      </c>
      <c r="AA18" s="1" t="s">
        <v>114</v>
      </c>
      <c r="AB18" s="13">
        <f>6378.388*(ACOS(SIN(AO18*PI()/180)*SIN(Standort_Latitude*PI()/180)+COS(AO18*PI()/180)*COS(Standort_Latitude*PI()/180)*COS(Standort_Longitude*PI()/180-'Stellplatz-Übersicht'!AP18*PI()/180)))</f>
        <v>1622.9600486410068</v>
      </c>
      <c r="AO18" s="1">
        <v>63.10169444444445</v>
      </c>
      <c r="AP18" s="1">
        <v>7.732583333333333</v>
      </c>
    </row>
    <row r="19" spans="1:42" ht="22.5">
      <c r="A19" s="3" t="s">
        <v>38</v>
      </c>
      <c r="B19" s="3" t="s">
        <v>98</v>
      </c>
      <c r="C19" s="2" t="s">
        <v>52</v>
      </c>
      <c r="D19" s="3" t="s">
        <v>58</v>
      </c>
      <c r="E19" s="5"/>
      <c r="F19" s="6" t="s">
        <v>115</v>
      </c>
      <c r="G19" s="6"/>
      <c r="H19" s="27" t="s">
        <v>61</v>
      </c>
      <c r="I19" s="14" t="s">
        <v>116</v>
      </c>
      <c r="J19" s="9"/>
      <c r="K19" s="27" t="s">
        <v>48</v>
      </c>
      <c r="L19" s="27" t="s">
        <v>48</v>
      </c>
      <c r="M19" s="27" t="s">
        <v>48</v>
      </c>
      <c r="N19" s="27" t="s">
        <v>48</v>
      </c>
      <c r="O19" s="28" t="s">
        <v>49</v>
      </c>
      <c r="P19" s="5" t="s">
        <v>49</v>
      </c>
      <c r="Q19" s="2" t="s">
        <v>49</v>
      </c>
      <c r="R19" s="22" t="s">
        <v>49</v>
      </c>
      <c r="S19" s="2" t="s">
        <v>40</v>
      </c>
      <c r="T19" s="2" t="s">
        <v>49</v>
      </c>
      <c r="U19" s="2" t="s">
        <v>70</v>
      </c>
      <c r="V19" s="2" t="s">
        <v>40</v>
      </c>
      <c r="W19" s="2" t="s">
        <v>40</v>
      </c>
      <c r="X19" s="2" t="s">
        <v>40</v>
      </c>
      <c r="Y19" s="2" t="s">
        <v>113</v>
      </c>
      <c r="Z19" s="2" t="s">
        <v>56</v>
      </c>
      <c r="AA19" s="1" t="s">
        <v>117</v>
      </c>
      <c r="AB19" s="13">
        <f>6378.388*(ACOS(SIN(AO19*PI()/180)*SIN(Standort_Latitude*PI()/180)+COS(AO19*PI()/180)*COS(Standort_Latitude*PI()/180)*COS(Standort_Longitude*PI()/180-'Stellplatz-Übersicht'!AP19*PI()/180)))</f>
        <v>1584.6863161795645</v>
      </c>
      <c r="AO19" s="1">
        <v>62.74927777777778</v>
      </c>
      <c r="AP19" s="1">
        <v>7.1299166666666665</v>
      </c>
    </row>
    <row r="20" spans="1:42" ht="45">
      <c r="A20" s="3" t="s">
        <v>38</v>
      </c>
      <c r="B20" s="3" t="s">
        <v>118</v>
      </c>
      <c r="C20" s="2" t="s">
        <v>52</v>
      </c>
      <c r="D20" s="3" t="s">
        <v>74</v>
      </c>
      <c r="E20" s="5"/>
      <c r="F20" s="6" t="s">
        <v>119</v>
      </c>
      <c r="G20" s="6"/>
      <c r="H20" s="27" t="s">
        <v>61</v>
      </c>
      <c r="I20" s="14" t="s">
        <v>120</v>
      </c>
      <c r="J20" s="9"/>
      <c r="K20" s="27" t="s">
        <v>48</v>
      </c>
      <c r="L20" s="27" t="s">
        <v>48</v>
      </c>
      <c r="M20" s="27" t="s">
        <v>48</v>
      </c>
      <c r="N20" s="27" t="s">
        <v>48</v>
      </c>
      <c r="O20" s="28" t="s">
        <v>49</v>
      </c>
      <c r="P20" s="2" t="s">
        <v>49</v>
      </c>
      <c r="Q20" s="2" t="s">
        <v>49</v>
      </c>
      <c r="R20" s="22" t="s">
        <v>49</v>
      </c>
      <c r="S20" s="2" t="s">
        <v>40</v>
      </c>
      <c r="T20" s="2" t="s">
        <v>49</v>
      </c>
      <c r="U20" s="2" t="s">
        <v>70</v>
      </c>
      <c r="V20" s="2" t="s">
        <v>40</v>
      </c>
      <c r="W20" s="2" t="s">
        <v>40</v>
      </c>
      <c r="X20" s="2" t="s">
        <v>64</v>
      </c>
      <c r="Y20" s="2" t="s">
        <v>121</v>
      </c>
      <c r="Z20" s="2" t="s">
        <v>56</v>
      </c>
      <c r="AA20" s="1" t="s">
        <v>122</v>
      </c>
      <c r="AB20" s="13">
        <f>6378.388*(ACOS(SIN(AO20*PI()/180)*SIN(Standort_Latitude*PI()/180)+COS(AO20*PI()/180)*COS(Standort_Latitude*PI()/180)*COS(Standort_Longitude*PI()/180-'Stellplatz-Übersicht'!AP20*PI()/180)))</f>
        <v>2223.755714014257</v>
      </c>
      <c r="AO20" s="1">
        <v>68.30588888888889</v>
      </c>
      <c r="AP20" s="1">
        <v>13.649472222222222</v>
      </c>
    </row>
    <row r="21" spans="1:42" ht="22.5">
      <c r="A21" s="3" t="s">
        <v>38</v>
      </c>
      <c r="B21" s="3" t="s">
        <v>118</v>
      </c>
      <c r="C21" s="2" t="s">
        <v>52</v>
      </c>
      <c r="D21" s="3" t="s">
        <v>99</v>
      </c>
      <c r="E21" s="5"/>
      <c r="F21" s="6" t="s">
        <v>123</v>
      </c>
      <c r="G21" s="6" t="s">
        <v>124</v>
      </c>
      <c r="H21" s="27" t="s">
        <v>61</v>
      </c>
      <c r="I21" s="14" t="s">
        <v>125</v>
      </c>
      <c r="J21" s="9"/>
      <c r="K21" s="27" t="s">
        <v>48</v>
      </c>
      <c r="L21" s="27" t="s">
        <v>48</v>
      </c>
      <c r="M21" s="27" t="s">
        <v>48</v>
      </c>
      <c r="N21" s="27" t="s">
        <v>48</v>
      </c>
      <c r="O21" s="28" t="s">
        <v>49</v>
      </c>
      <c r="P21" s="5" t="s">
        <v>49</v>
      </c>
      <c r="Q21" s="2" t="s">
        <v>49</v>
      </c>
      <c r="R21" s="22" t="s">
        <v>49</v>
      </c>
      <c r="S21" s="2" t="s">
        <v>40</v>
      </c>
      <c r="T21" s="2" t="s">
        <v>49</v>
      </c>
      <c r="U21" s="2" t="s">
        <v>63</v>
      </c>
      <c r="V21" s="2" t="s">
        <v>40</v>
      </c>
      <c r="W21" s="2" t="s">
        <v>40</v>
      </c>
      <c r="X21" s="2" t="s">
        <v>40</v>
      </c>
      <c r="Y21" s="2" t="s">
        <v>126</v>
      </c>
      <c r="Z21" s="2" t="s">
        <v>56</v>
      </c>
      <c r="AA21" s="1" t="s">
        <v>127</v>
      </c>
      <c r="AB21" s="13">
        <f>6378.388*(ACOS(SIN(AO21*PI()/180)*SIN(Standort_Latitude*PI()/180)+COS(AO21*PI()/180)*COS(Standort_Latitude*PI()/180)*COS(Standort_Longitude*PI()/180-'Stellplatz-Übersicht'!AP21*PI()/180)))</f>
        <v>2126.1643962302805</v>
      </c>
      <c r="AO21" s="1">
        <v>67.25722222222223</v>
      </c>
      <c r="AP21" s="1">
        <v>15.383055555555556</v>
      </c>
    </row>
    <row r="22" spans="1:42" ht="22.5">
      <c r="A22" s="3" t="s">
        <v>38</v>
      </c>
      <c r="B22" s="3" t="s">
        <v>118</v>
      </c>
      <c r="C22" s="2" t="s">
        <v>52</v>
      </c>
      <c r="D22" s="3" t="s">
        <v>58</v>
      </c>
      <c r="E22" s="5"/>
      <c r="F22" s="6" t="s">
        <v>128</v>
      </c>
      <c r="G22" s="6" t="s">
        <v>129</v>
      </c>
      <c r="H22" s="27" t="s">
        <v>61</v>
      </c>
      <c r="I22" s="14" t="s">
        <v>130</v>
      </c>
      <c r="J22" s="9"/>
      <c r="K22" s="27" t="s">
        <v>48</v>
      </c>
      <c r="L22" s="27" t="s">
        <v>48</v>
      </c>
      <c r="M22" s="27" t="s">
        <v>48</v>
      </c>
      <c r="N22" s="27" t="s">
        <v>48</v>
      </c>
      <c r="O22" s="28" t="s">
        <v>49</v>
      </c>
      <c r="P22" s="5" t="s">
        <v>49</v>
      </c>
      <c r="Q22" s="2" t="s">
        <v>49</v>
      </c>
      <c r="R22" s="22" t="s">
        <v>49</v>
      </c>
      <c r="S22" s="2" t="s">
        <v>40</v>
      </c>
      <c r="T22" s="2" t="s">
        <v>49</v>
      </c>
      <c r="U22" s="2" t="s">
        <v>70</v>
      </c>
      <c r="V22" s="2" t="s">
        <v>40</v>
      </c>
      <c r="W22" s="2" t="s">
        <v>40</v>
      </c>
      <c r="X22" s="2" t="s">
        <v>40</v>
      </c>
      <c r="Z22" s="2" t="s">
        <v>56</v>
      </c>
      <c r="AA22" s="1" t="s">
        <v>131</v>
      </c>
      <c r="AB22" s="13">
        <f>6378.388*(ACOS(SIN(AO22*PI()/180)*SIN(Standort_Latitude*PI()/180)+COS(AO22*PI()/180)*COS(Standort_Latitude*PI()/180)*COS(Standort_Longitude*PI()/180-'Stellplatz-Übersicht'!AP22*PI()/180)))</f>
        <v>2125.760037222759</v>
      </c>
      <c r="AO22" s="1">
        <v>67.26361111111112</v>
      </c>
      <c r="AP22" s="1">
        <v>15.283611111111112</v>
      </c>
    </row>
    <row r="23" spans="1:42" ht="22.5">
      <c r="A23" s="3" t="s">
        <v>38</v>
      </c>
      <c r="B23" s="3" t="s">
        <v>118</v>
      </c>
      <c r="C23" s="2" t="s">
        <v>52</v>
      </c>
      <c r="D23" s="3" t="s">
        <v>99</v>
      </c>
      <c r="E23" s="5"/>
      <c r="F23" s="6" t="s">
        <v>132</v>
      </c>
      <c r="G23" s="6"/>
      <c r="H23" s="28" t="s">
        <v>61</v>
      </c>
      <c r="I23" s="14" t="s">
        <v>133</v>
      </c>
      <c r="J23" s="10"/>
      <c r="K23" s="28" t="s">
        <v>48</v>
      </c>
      <c r="L23" s="28" t="s">
        <v>48</v>
      </c>
      <c r="M23" s="28" t="s">
        <v>48</v>
      </c>
      <c r="N23" s="28" t="s">
        <v>48</v>
      </c>
      <c r="O23" s="28" t="s">
        <v>49</v>
      </c>
      <c r="P23" s="5" t="s">
        <v>49</v>
      </c>
      <c r="Q23" s="2" t="s">
        <v>49</v>
      </c>
      <c r="R23" s="22" t="s">
        <v>49</v>
      </c>
      <c r="S23" s="2" t="s">
        <v>40</v>
      </c>
      <c r="T23" s="2" t="s">
        <v>49</v>
      </c>
      <c r="U23" s="2" t="s">
        <v>70</v>
      </c>
      <c r="V23" s="2" t="s">
        <v>40</v>
      </c>
      <c r="W23" s="2" t="s">
        <v>40</v>
      </c>
      <c r="X23" s="2" t="s">
        <v>64</v>
      </c>
      <c r="Y23" s="2" t="s">
        <v>134</v>
      </c>
      <c r="Z23" s="2" t="s">
        <v>56</v>
      </c>
      <c r="AA23" s="1" t="s">
        <v>135</v>
      </c>
      <c r="AB23" s="13">
        <f>6378.388*(ACOS(SIN(AO23*PI()/180)*SIN(Standort_Latitude*PI()/180)+COS(AO23*PI()/180)*COS(Standort_Latitude*PI()/180)*COS(Standort_Longitude*PI()/180-'Stellplatz-Übersicht'!AP23*PI()/180)))</f>
        <v>2605.824159282971</v>
      </c>
      <c r="AO23" s="1">
        <v>70.7196111111111</v>
      </c>
      <c r="AP23" s="1">
        <v>23.830555555555556</v>
      </c>
    </row>
    <row r="24" spans="1:42" ht="22.5">
      <c r="A24" s="3" t="s">
        <v>38</v>
      </c>
      <c r="B24" s="3" t="s">
        <v>118</v>
      </c>
      <c r="C24" s="2" t="s">
        <v>52</v>
      </c>
      <c r="D24" s="3" t="s">
        <v>99</v>
      </c>
      <c r="E24" s="5"/>
      <c r="F24" s="6" t="s">
        <v>136</v>
      </c>
      <c r="G24" s="6"/>
      <c r="H24" s="27" t="s">
        <v>61</v>
      </c>
      <c r="I24" s="14" t="s">
        <v>137</v>
      </c>
      <c r="J24" s="9"/>
      <c r="K24" s="27" t="s">
        <v>48</v>
      </c>
      <c r="L24" s="27" t="s">
        <v>48</v>
      </c>
      <c r="M24" s="27" t="s">
        <v>48</v>
      </c>
      <c r="N24" s="27" t="s">
        <v>48</v>
      </c>
      <c r="O24" s="28" t="s">
        <v>49</v>
      </c>
      <c r="P24" s="5" t="s">
        <v>49</v>
      </c>
      <c r="Q24" s="2" t="s">
        <v>49</v>
      </c>
      <c r="R24" s="22" t="s">
        <v>49</v>
      </c>
      <c r="S24" s="2" t="s">
        <v>40</v>
      </c>
      <c r="T24" s="2" t="s">
        <v>49</v>
      </c>
      <c r="U24" s="2" t="s">
        <v>112</v>
      </c>
      <c r="V24" s="2" t="s">
        <v>40</v>
      </c>
      <c r="W24" s="2" t="s">
        <v>40</v>
      </c>
      <c r="X24" s="2" t="s">
        <v>64</v>
      </c>
      <c r="Y24" s="2" t="s">
        <v>138</v>
      </c>
      <c r="Z24" s="2" t="s">
        <v>56</v>
      </c>
      <c r="AA24" s="1" t="s">
        <v>139</v>
      </c>
      <c r="AB24" s="13">
        <f>6378.388*(ACOS(SIN(AO24*PI()/180)*SIN(Standort_Latitude*PI()/180)+COS(AO24*PI()/180)*COS(Standort_Latitude*PI()/180)*COS(Standort_Longitude*PI()/180-'Stellplatz-Übersicht'!AP24*PI()/180)))</f>
        <v>2721.1852507409735</v>
      </c>
      <c r="AO24" s="1">
        <v>71.09061111111112</v>
      </c>
      <c r="AP24" s="1">
        <v>28.188388888888888</v>
      </c>
    </row>
    <row r="25" spans="1:42" ht="22.5">
      <c r="A25" s="3" t="s">
        <v>38</v>
      </c>
      <c r="B25" s="3" t="s">
        <v>118</v>
      </c>
      <c r="C25" s="2" t="s">
        <v>52</v>
      </c>
      <c r="D25" s="3" t="s">
        <v>58</v>
      </c>
      <c r="E25" s="5"/>
      <c r="F25" s="6" t="s">
        <v>140</v>
      </c>
      <c r="G25" s="6"/>
      <c r="H25" s="27" t="s">
        <v>61</v>
      </c>
      <c r="I25" s="14" t="s">
        <v>141</v>
      </c>
      <c r="J25" s="9"/>
      <c r="K25" s="28" t="s">
        <v>48</v>
      </c>
      <c r="L25" s="28" t="s">
        <v>48</v>
      </c>
      <c r="M25" s="28" t="s">
        <v>48</v>
      </c>
      <c r="N25" s="28" t="s">
        <v>48</v>
      </c>
      <c r="O25" s="28" t="s">
        <v>49</v>
      </c>
      <c r="P25" s="5" t="s">
        <v>49</v>
      </c>
      <c r="Q25" s="2" t="s">
        <v>49</v>
      </c>
      <c r="R25" s="22" t="s">
        <v>49</v>
      </c>
      <c r="S25" s="2" t="s">
        <v>40</v>
      </c>
      <c r="T25" s="2" t="s">
        <v>49</v>
      </c>
      <c r="U25" s="2" t="s">
        <v>70</v>
      </c>
      <c r="V25" s="2" t="s">
        <v>40</v>
      </c>
      <c r="W25" s="2" t="s">
        <v>40</v>
      </c>
      <c r="X25" s="2" t="s">
        <v>40</v>
      </c>
      <c r="Y25" s="2" t="s">
        <v>142</v>
      </c>
      <c r="Z25" s="2" t="s">
        <v>56</v>
      </c>
      <c r="AA25" s="1" t="s">
        <v>143</v>
      </c>
      <c r="AB25" s="13">
        <f>6378.388*(ACOS(SIN(AO25*PI()/180)*SIN(Standort_Latitude*PI()/180)+COS(AO25*PI()/180)*COS(Standort_Latitude*PI()/180)*COS(Standort_Longitude*PI()/180-'Stellplatz-Übersicht'!AP25*PI()/180)))</f>
        <v>2023.2508348786482</v>
      </c>
      <c r="AO25" s="1">
        <v>66.41430555555556</v>
      </c>
      <c r="AP25" s="1">
        <v>14.264722222222222</v>
      </c>
    </row>
    <row r="26" spans="1:42" ht="22.5">
      <c r="A26" s="3" t="s">
        <v>38</v>
      </c>
      <c r="B26" s="3" t="s">
        <v>118</v>
      </c>
      <c r="C26" s="2" t="s">
        <v>52</v>
      </c>
      <c r="D26" s="3" t="s">
        <v>58</v>
      </c>
      <c r="E26" s="5"/>
      <c r="F26" s="6" t="s">
        <v>144</v>
      </c>
      <c r="G26" s="6" t="s">
        <v>145</v>
      </c>
      <c r="H26" s="27" t="s">
        <v>61</v>
      </c>
      <c r="I26" s="14" t="s">
        <v>146</v>
      </c>
      <c r="J26" s="9"/>
      <c r="K26" s="27" t="s">
        <v>48</v>
      </c>
      <c r="L26" s="27" t="s">
        <v>48</v>
      </c>
      <c r="M26" s="27" t="s">
        <v>48</v>
      </c>
      <c r="N26" s="27" t="s">
        <v>48</v>
      </c>
      <c r="O26" s="28" t="s">
        <v>49</v>
      </c>
      <c r="P26" s="5" t="s">
        <v>49</v>
      </c>
      <c r="Q26" s="2" t="s">
        <v>49</v>
      </c>
      <c r="R26" s="22" t="s">
        <v>49</v>
      </c>
      <c r="S26" s="2" t="s">
        <v>40</v>
      </c>
      <c r="T26" s="2" t="s">
        <v>49</v>
      </c>
      <c r="U26" s="2" t="s">
        <v>147</v>
      </c>
      <c r="V26" s="2" t="s">
        <v>147</v>
      </c>
      <c r="W26" s="2" t="s">
        <v>147</v>
      </c>
      <c r="X26" s="2" t="s">
        <v>147</v>
      </c>
      <c r="Z26" s="2" t="s">
        <v>56</v>
      </c>
      <c r="AA26" s="1" t="s">
        <v>148</v>
      </c>
      <c r="AB26" s="13">
        <f>6378.388*(ACOS(SIN(AO26*PI()/180)*SIN(Standort_Latitude*PI()/180)+COS(AO26*PI()/180)*COS(Standort_Latitude*PI()/180)*COS(Standort_Longitude*PI()/180-'Stellplatz-Übersicht'!AP26*PI()/180)))</f>
        <v>1858.5145794024934</v>
      </c>
      <c r="AO26" s="1">
        <v>65.08305555555556</v>
      </c>
      <c r="AP26" s="1">
        <v>12.088333333333333</v>
      </c>
    </row>
    <row r="27" spans="1:42" ht="22.5">
      <c r="A27" s="3" t="s">
        <v>38</v>
      </c>
      <c r="B27" s="3" t="s">
        <v>118</v>
      </c>
      <c r="C27" s="2" t="s">
        <v>52</v>
      </c>
      <c r="D27" s="3" t="s">
        <v>99</v>
      </c>
      <c r="E27" s="5"/>
      <c r="F27" s="6" t="s">
        <v>149</v>
      </c>
      <c r="G27" s="6"/>
      <c r="H27" s="28" t="s">
        <v>61</v>
      </c>
      <c r="I27" s="14" t="s">
        <v>150</v>
      </c>
      <c r="J27" s="9"/>
      <c r="K27" s="27" t="s">
        <v>48</v>
      </c>
      <c r="L27" s="27" t="s">
        <v>48</v>
      </c>
      <c r="M27" s="27" t="s">
        <v>48</v>
      </c>
      <c r="N27" s="27" t="s">
        <v>48</v>
      </c>
      <c r="O27" s="28" t="s">
        <v>49</v>
      </c>
      <c r="P27" s="5" t="s">
        <v>49</v>
      </c>
      <c r="Q27" s="2" t="s">
        <v>51</v>
      </c>
      <c r="R27" s="22" t="s">
        <v>51</v>
      </c>
      <c r="S27" s="2" t="s">
        <v>147</v>
      </c>
      <c r="T27" s="2" t="s">
        <v>49</v>
      </c>
      <c r="U27" s="2" t="s">
        <v>70</v>
      </c>
      <c r="V27" s="2" t="s">
        <v>40</v>
      </c>
      <c r="W27" s="2" t="s">
        <v>40</v>
      </c>
      <c r="X27" s="2" t="s">
        <v>64</v>
      </c>
      <c r="Y27" s="2" t="s">
        <v>151</v>
      </c>
      <c r="Z27" s="2" t="s">
        <v>56</v>
      </c>
      <c r="AA27" s="1" t="s">
        <v>152</v>
      </c>
      <c r="AB27" s="13">
        <f>6378.388*(ACOS(SIN(AO27*PI()/180)*SIN(Standort_Latitude*PI()/180)+COS(AO27*PI()/180)*COS(Standort_Latitude*PI()/180)*COS(Standort_Longitude*PI()/180-'Stellplatz-Übersicht'!AP27*PI()/180)))</f>
        <v>2410.1477627713257</v>
      </c>
      <c r="AO27" s="1">
        <v>69.63408333333334</v>
      </c>
      <c r="AP27" s="1">
        <v>17.99725</v>
      </c>
    </row>
    <row r="28" spans="1:42" ht="45">
      <c r="A28" s="3" t="s">
        <v>38</v>
      </c>
      <c r="B28" s="3" t="s">
        <v>118</v>
      </c>
      <c r="C28" s="2" t="s">
        <v>52</v>
      </c>
      <c r="D28" s="3" t="s">
        <v>74</v>
      </c>
      <c r="E28" s="5"/>
      <c r="F28" s="6" t="s">
        <v>153</v>
      </c>
      <c r="G28" s="6"/>
      <c r="H28" s="28" t="s">
        <v>61</v>
      </c>
      <c r="I28" s="13" t="s">
        <v>154</v>
      </c>
      <c r="J28" s="9"/>
      <c r="K28" s="27" t="s">
        <v>48</v>
      </c>
      <c r="L28" s="27" t="s">
        <v>48</v>
      </c>
      <c r="M28" s="27" t="s">
        <v>48</v>
      </c>
      <c r="N28" s="27" t="s">
        <v>48</v>
      </c>
      <c r="O28" s="28" t="s">
        <v>49</v>
      </c>
      <c r="P28" s="5" t="s">
        <v>49</v>
      </c>
      <c r="Q28" s="2" t="s">
        <v>49</v>
      </c>
      <c r="R28" s="22" t="s">
        <v>49</v>
      </c>
      <c r="S28" s="2" t="s">
        <v>40</v>
      </c>
      <c r="T28" s="2" t="s">
        <v>49</v>
      </c>
      <c r="U28" s="2" t="s">
        <v>70</v>
      </c>
      <c r="V28" s="2" t="s">
        <v>40</v>
      </c>
      <c r="W28" s="2" t="s">
        <v>40</v>
      </c>
      <c r="X28" s="2" t="s">
        <v>64</v>
      </c>
      <c r="Y28" s="2" t="s">
        <v>121</v>
      </c>
      <c r="Z28" s="2" t="s">
        <v>56</v>
      </c>
      <c r="AA28" s="1" t="s">
        <v>155</v>
      </c>
      <c r="AB28" s="13">
        <f>6378.388*(ACOS(SIN(AO28*PI()/180)*SIN(Standort_Latitude*PI()/180)+COS(AO28*PI()/180)*COS(Standort_Latitude*PI()/180)*COS(Standort_Longitude*PI()/180-'Stellplatz-Übersicht'!AP28*PI()/180)))</f>
        <v>2231.1489768036595</v>
      </c>
      <c r="AO28" s="1">
        <v>68.34183333333333</v>
      </c>
      <c r="AP28" s="1">
        <v>14.082583333333334</v>
      </c>
    </row>
    <row r="29" spans="1:42" ht="45">
      <c r="A29" s="3" t="s">
        <v>38</v>
      </c>
      <c r="B29" s="3" t="s">
        <v>118</v>
      </c>
      <c r="C29" s="2" t="s">
        <v>52</v>
      </c>
      <c r="D29" s="3" t="s">
        <v>74</v>
      </c>
      <c r="E29" s="5"/>
      <c r="F29" s="6" t="s">
        <v>156</v>
      </c>
      <c r="G29" s="6"/>
      <c r="H29" s="27" t="s">
        <v>61</v>
      </c>
      <c r="I29" s="13" t="s">
        <v>157</v>
      </c>
      <c r="J29" s="9"/>
      <c r="K29" s="27" t="s">
        <v>48</v>
      </c>
      <c r="L29" s="27" t="s">
        <v>48</v>
      </c>
      <c r="M29" s="27" t="s">
        <v>48</v>
      </c>
      <c r="N29" s="27" t="s">
        <v>48</v>
      </c>
      <c r="O29" s="28" t="s">
        <v>49</v>
      </c>
      <c r="P29" s="5" t="s">
        <v>49</v>
      </c>
      <c r="Q29" s="2" t="s">
        <v>49</v>
      </c>
      <c r="R29" s="22" t="s">
        <v>49</v>
      </c>
      <c r="S29" s="2" t="s">
        <v>40</v>
      </c>
      <c r="T29" s="2" t="s">
        <v>49</v>
      </c>
      <c r="U29" s="2" t="s">
        <v>112</v>
      </c>
      <c r="V29" s="2" t="s">
        <v>40</v>
      </c>
      <c r="W29" s="2" t="s">
        <v>40</v>
      </c>
      <c r="X29" s="2" t="s">
        <v>40</v>
      </c>
      <c r="Y29" s="2" t="s">
        <v>158</v>
      </c>
      <c r="Z29" s="2" t="s">
        <v>56</v>
      </c>
      <c r="AA29" s="1" t="s">
        <v>159</v>
      </c>
      <c r="AB29" s="13">
        <f>6378.388*(ACOS(SIN(AO29*PI()/180)*SIN(Standort_Latitude*PI()/180)+COS(AO29*PI()/180)*COS(Standort_Latitude*PI()/180)*COS(Standort_Longitude*PI()/180-'Stellplatz-Übersicht'!AP29*PI()/180)))</f>
        <v>2216.6569455412928</v>
      </c>
      <c r="AO29" s="1">
        <v>68.18888888888888</v>
      </c>
      <c r="AP29" s="1">
        <v>14.336944444444445</v>
      </c>
    </row>
    <row r="30" spans="1:42" ht="22.5">
      <c r="A30" s="3" t="s">
        <v>38</v>
      </c>
      <c r="B30" s="3" t="s">
        <v>118</v>
      </c>
      <c r="C30" s="2" t="s">
        <v>52</v>
      </c>
      <c r="D30" s="3" t="s">
        <v>58</v>
      </c>
      <c r="E30" s="5">
        <v>8658</v>
      </c>
      <c r="F30" s="6" t="s">
        <v>160</v>
      </c>
      <c r="G30" s="6" t="s">
        <v>161</v>
      </c>
      <c r="H30" s="28" t="s">
        <v>61</v>
      </c>
      <c r="I30" s="13" t="s">
        <v>162</v>
      </c>
      <c r="J30" s="9"/>
      <c r="K30" s="27" t="s">
        <v>48</v>
      </c>
      <c r="L30" s="27" t="s">
        <v>48</v>
      </c>
      <c r="M30" s="27" t="s">
        <v>48</v>
      </c>
      <c r="N30" s="27" t="s">
        <v>48</v>
      </c>
      <c r="O30" s="28" t="s">
        <v>49</v>
      </c>
      <c r="P30" s="2" t="s">
        <v>49</v>
      </c>
      <c r="Q30" s="2" t="s">
        <v>49</v>
      </c>
      <c r="R30" s="22" t="s">
        <v>49</v>
      </c>
      <c r="S30" s="2" t="s">
        <v>40</v>
      </c>
      <c r="T30" s="2" t="s">
        <v>49</v>
      </c>
      <c r="U30" s="2" t="s">
        <v>70</v>
      </c>
      <c r="V30" s="2" t="s">
        <v>40</v>
      </c>
      <c r="W30" s="2" t="s">
        <v>40</v>
      </c>
      <c r="X30" s="2" t="s">
        <v>40</v>
      </c>
      <c r="Y30" s="2" t="s">
        <v>163</v>
      </c>
      <c r="Z30" s="2" t="s">
        <v>56</v>
      </c>
      <c r="AA30" s="1" t="s">
        <v>164</v>
      </c>
      <c r="AB30" s="13">
        <f>6378.388*(ACOS(SIN(AO30*PI()/180)*SIN(Standort_Latitude*PI()/180)+COS(AO30*PI()/180)*COS(Standort_Latitude*PI()/180)*COS(Standort_Longitude*PI()/180-'Stellplatz-Übersicht'!AP30*PI()/180)))</f>
        <v>1950.643179008241</v>
      </c>
      <c r="AO30" s="1">
        <v>65.84138888888889</v>
      </c>
      <c r="AP30" s="1">
        <v>13.188333333333333</v>
      </c>
    </row>
    <row r="31" spans="1:42" ht="45">
      <c r="A31" s="3" t="s">
        <v>38</v>
      </c>
      <c r="B31" s="3" t="s">
        <v>118</v>
      </c>
      <c r="C31" s="2" t="s">
        <v>40</v>
      </c>
      <c r="D31" s="3" t="s">
        <v>74</v>
      </c>
      <c r="E31" s="5"/>
      <c r="F31" s="6" t="s">
        <v>165</v>
      </c>
      <c r="G31" s="6"/>
      <c r="H31" s="28" t="s">
        <v>61</v>
      </c>
      <c r="I31" s="13" t="s">
        <v>166</v>
      </c>
      <c r="J31" s="9"/>
      <c r="K31" s="27" t="s">
        <v>167</v>
      </c>
      <c r="L31" s="27" t="s">
        <v>48</v>
      </c>
      <c r="M31" s="27" t="s">
        <v>48</v>
      </c>
      <c r="N31" s="27" t="s">
        <v>48</v>
      </c>
      <c r="O31" s="28" t="s">
        <v>147</v>
      </c>
      <c r="P31" s="5" t="s">
        <v>49</v>
      </c>
      <c r="Q31" s="2" t="s">
        <v>51</v>
      </c>
      <c r="R31" s="22" t="s">
        <v>51</v>
      </c>
      <c r="S31" s="2" t="s">
        <v>52</v>
      </c>
      <c r="T31" s="2" t="s">
        <v>168</v>
      </c>
      <c r="U31" s="2" t="s">
        <v>70</v>
      </c>
      <c r="V31" s="2" t="s">
        <v>40</v>
      </c>
      <c r="W31" s="2" t="s">
        <v>52</v>
      </c>
      <c r="X31" s="2" t="s">
        <v>40</v>
      </c>
      <c r="Y31" s="2" t="s">
        <v>169</v>
      </c>
      <c r="Z31" s="2" t="s">
        <v>56</v>
      </c>
      <c r="AA31" s="1" t="s">
        <v>170</v>
      </c>
      <c r="AB31" s="13">
        <f>6378.388*(ACOS(SIN(AO31*PI()/180)*SIN(Standort_Latitude*PI()/180)+COS(AO31*PI()/180)*COS(Standort_Latitude*PI()/180)*COS(Standort_Longitude*PI()/180-'Stellplatz-Übersicht'!AP31*PI()/180)))</f>
        <v>2683.3952731742916</v>
      </c>
      <c r="AO31" s="1">
        <v>71.1691111111111</v>
      </c>
      <c r="AP31" s="1">
        <v>25.7795</v>
      </c>
    </row>
    <row r="32" spans="1:42" ht="22.5">
      <c r="A32" s="3" t="s">
        <v>38</v>
      </c>
      <c r="B32" s="3" t="s">
        <v>118</v>
      </c>
      <c r="C32" s="2" t="s">
        <v>52</v>
      </c>
      <c r="D32" s="3" t="s">
        <v>58</v>
      </c>
      <c r="F32" s="3" t="s">
        <v>171</v>
      </c>
      <c r="H32" s="28" t="s">
        <v>61</v>
      </c>
      <c r="I32" s="13" t="s">
        <v>172</v>
      </c>
      <c r="J32" s="10"/>
      <c r="K32" s="28" t="s">
        <v>48</v>
      </c>
      <c r="L32" s="28" t="s">
        <v>48</v>
      </c>
      <c r="M32" s="28" t="s">
        <v>48</v>
      </c>
      <c r="N32" s="28" t="s">
        <v>48</v>
      </c>
      <c r="O32" s="28" t="s">
        <v>49</v>
      </c>
      <c r="P32" s="2" t="s">
        <v>49</v>
      </c>
      <c r="Q32" s="2" t="s">
        <v>49</v>
      </c>
      <c r="R32" s="22" t="s">
        <v>49</v>
      </c>
      <c r="S32" s="2" t="s">
        <v>40</v>
      </c>
      <c r="T32" s="2" t="s">
        <v>53</v>
      </c>
      <c r="U32" s="2" t="s">
        <v>63</v>
      </c>
      <c r="V32" s="2" t="s">
        <v>40</v>
      </c>
      <c r="W32" s="2" t="s">
        <v>40</v>
      </c>
      <c r="X32" s="2" t="s">
        <v>40</v>
      </c>
      <c r="Y32" s="2" t="s">
        <v>173</v>
      </c>
      <c r="Z32" s="2" t="s">
        <v>56</v>
      </c>
      <c r="AA32" s="1" t="s">
        <v>174</v>
      </c>
      <c r="AB32" s="13">
        <f>6378.388*(ACOS(SIN(AO32*PI()/180)*SIN(Standort_Latitude*PI()/180)+COS(AO32*PI()/180)*COS(Standort_Latitude*PI()/180)*COS(Standort_Longitude*PI()/180-'Stellplatz-Übersicht'!AP32*PI()/180)))</f>
        <v>2307.9943178207386</v>
      </c>
      <c r="AO32" s="1">
        <v>68.86286111111112</v>
      </c>
      <c r="AP32" s="1">
        <v>16.238194444444446</v>
      </c>
    </row>
    <row r="33" spans="1:42" ht="45">
      <c r="A33" s="3" t="s">
        <v>38</v>
      </c>
      <c r="B33" s="3" t="s">
        <v>118</v>
      </c>
      <c r="C33" s="2" t="s">
        <v>52</v>
      </c>
      <c r="D33" s="3" t="s">
        <v>74</v>
      </c>
      <c r="F33" s="3" t="s">
        <v>171</v>
      </c>
      <c r="G33" s="3" t="s">
        <v>175</v>
      </c>
      <c r="H33" s="28" t="s">
        <v>61</v>
      </c>
      <c r="I33" s="13" t="s">
        <v>176</v>
      </c>
      <c r="J33" s="10"/>
      <c r="K33" s="28" t="s">
        <v>48</v>
      </c>
      <c r="L33" s="28" t="s">
        <v>48</v>
      </c>
      <c r="M33" s="28" t="s">
        <v>48</v>
      </c>
      <c r="N33" s="28" t="s">
        <v>48</v>
      </c>
      <c r="O33" s="28" t="s">
        <v>49</v>
      </c>
      <c r="P33" s="2" t="s">
        <v>49</v>
      </c>
      <c r="Q33" s="2" t="s">
        <v>49</v>
      </c>
      <c r="R33" s="22" t="s">
        <v>49</v>
      </c>
      <c r="S33" s="2" t="s">
        <v>40</v>
      </c>
      <c r="T33" s="2" t="s">
        <v>53</v>
      </c>
      <c r="U33" s="2" t="s">
        <v>63</v>
      </c>
      <c r="V33" s="2" t="s">
        <v>40</v>
      </c>
      <c r="W33" s="2" t="s">
        <v>40</v>
      </c>
      <c r="X33" s="2" t="s">
        <v>40</v>
      </c>
      <c r="Y33" s="2" t="s">
        <v>177</v>
      </c>
      <c r="Z33" s="2" t="s">
        <v>56</v>
      </c>
      <c r="AA33" s="1" t="s">
        <v>178</v>
      </c>
      <c r="AB33" s="13">
        <f>6378.388*(ACOS(SIN(AO33*PI()/180)*SIN(Standort_Latitude*PI()/180)+COS(AO33*PI()/180)*COS(Standort_Latitude*PI()/180)*COS(Standort_Longitude*PI()/180-'Stellplatz-Übersicht'!AP33*PI()/180)))</f>
        <v>2307.9927644534246</v>
      </c>
      <c r="AO33" s="1">
        <v>68.86277777777778</v>
      </c>
      <c r="AP33" s="1">
        <v>16.238888888888887</v>
      </c>
    </row>
    <row r="34" spans="1:42" ht="22.5">
      <c r="A34" s="3" t="s">
        <v>38</v>
      </c>
      <c r="B34" s="3" t="s">
        <v>118</v>
      </c>
      <c r="C34" s="2" t="s">
        <v>52</v>
      </c>
      <c r="D34" s="3" t="s">
        <v>99</v>
      </c>
      <c r="F34" s="3" t="s">
        <v>179</v>
      </c>
      <c r="H34" s="28" t="s">
        <v>61</v>
      </c>
      <c r="I34" s="13" t="s">
        <v>180</v>
      </c>
      <c r="J34" s="10"/>
      <c r="K34" s="28" t="s">
        <v>48</v>
      </c>
      <c r="L34" s="28" t="s">
        <v>48</v>
      </c>
      <c r="M34" s="28" t="s">
        <v>48</v>
      </c>
      <c r="N34" s="28" t="s">
        <v>48</v>
      </c>
      <c r="O34" s="28" t="s">
        <v>49</v>
      </c>
      <c r="P34" s="2" t="s">
        <v>49</v>
      </c>
      <c r="Q34" s="2" t="s">
        <v>49</v>
      </c>
      <c r="R34" s="22" t="s">
        <v>49</v>
      </c>
      <c r="S34" s="2" t="s">
        <v>40</v>
      </c>
      <c r="T34" s="2" t="s">
        <v>49</v>
      </c>
      <c r="U34" s="2" t="s">
        <v>70</v>
      </c>
      <c r="V34" s="2" t="s">
        <v>40</v>
      </c>
      <c r="W34" s="2" t="s">
        <v>40</v>
      </c>
      <c r="X34" s="2" t="s">
        <v>40</v>
      </c>
      <c r="Y34" s="2" t="s">
        <v>181</v>
      </c>
      <c r="Z34" s="2" t="s">
        <v>56</v>
      </c>
      <c r="AA34" s="1" t="s">
        <v>182</v>
      </c>
      <c r="AB34" s="13">
        <f>6378.388*(ACOS(SIN(AO34*PI()/180)*SIN(Standort_Latitude*PI()/180)+COS(AO34*PI()/180)*COS(Standort_Latitude*PI()/180)*COS(Standort_Longitude*PI()/180-'Stellplatz-Übersicht'!AP34*PI()/180)))</f>
        <v>1978.6037366460237</v>
      </c>
      <c r="AO34" s="1">
        <v>66.01638888888888</v>
      </c>
      <c r="AP34" s="1">
        <v>14.116583333333333</v>
      </c>
    </row>
    <row r="35" spans="1:42" ht="22.5">
      <c r="A35" s="3" t="s">
        <v>38</v>
      </c>
      <c r="B35" s="3" t="s">
        <v>118</v>
      </c>
      <c r="C35" s="2" t="s">
        <v>52</v>
      </c>
      <c r="D35" s="3" t="s">
        <v>58</v>
      </c>
      <c r="F35" s="3" t="s">
        <v>183</v>
      </c>
      <c r="H35" s="28" t="s">
        <v>61</v>
      </c>
      <c r="I35" s="13" t="s">
        <v>184</v>
      </c>
      <c r="J35" s="8"/>
      <c r="K35" s="28" t="s">
        <v>48</v>
      </c>
      <c r="L35" s="28" t="s">
        <v>48</v>
      </c>
      <c r="M35" s="28" t="s">
        <v>48</v>
      </c>
      <c r="N35" s="28" t="s">
        <v>48</v>
      </c>
      <c r="O35" s="28" t="s">
        <v>49</v>
      </c>
      <c r="P35" s="2" t="s">
        <v>49</v>
      </c>
      <c r="Q35" s="2" t="s">
        <v>51</v>
      </c>
      <c r="R35" s="22" t="s">
        <v>49</v>
      </c>
      <c r="S35" s="2" t="s">
        <v>40</v>
      </c>
      <c r="T35" s="2" t="s">
        <v>49</v>
      </c>
      <c r="U35" s="2" t="s">
        <v>70</v>
      </c>
      <c r="V35" s="2" t="s">
        <v>40</v>
      </c>
      <c r="W35" s="2" t="s">
        <v>40</v>
      </c>
      <c r="X35" s="2" t="s">
        <v>40</v>
      </c>
      <c r="Y35" s="2" t="s">
        <v>185</v>
      </c>
      <c r="Z35" s="2" t="s">
        <v>56</v>
      </c>
      <c r="AA35" s="1" t="s">
        <v>186</v>
      </c>
      <c r="AB35" s="13">
        <f>6378.388*(ACOS(SIN(AO35*PI()/180)*SIN(Standort_Latitude*PI()/180)+COS(AO35*PI()/180)*COS(Standort_Latitude*PI()/180)*COS(Standort_Longitude*PI()/180-'Stellplatz-Übersicht'!AP35*PI()/180)))</f>
        <v>2338.712331627621</v>
      </c>
      <c r="AO35" s="1">
        <v>68.72461111111112</v>
      </c>
      <c r="AP35" s="1">
        <v>19.754444444444445</v>
      </c>
    </row>
    <row r="36" spans="1:42" ht="22.5">
      <c r="A36" s="3" t="s">
        <v>38</v>
      </c>
      <c r="B36" s="3" t="s">
        <v>118</v>
      </c>
      <c r="C36" s="2" t="s">
        <v>52</v>
      </c>
      <c r="D36" s="3" t="s">
        <v>58</v>
      </c>
      <c r="F36" s="3" t="s">
        <v>187</v>
      </c>
      <c r="H36" s="28" t="s">
        <v>61</v>
      </c>
      <c r="I36" s="13" t="s">
        <v>188</v>
      </c>
      <c r="J36" s="8"/>
      <c r="K36" s="28" t="s">
        <v>48</v>
      </c>
      <c r="L36" s="28" t="s">
        <v>48</v>
      </c>
      <c r="M36" s="28" t="s">
        <v>48</v>
      </c>
      <c r="N36" s="28" t="s">
        <v>48</v>
      </c>
      <c r="O36" s="28" t="s">
        <v>49</v>
      </c>
      <c r="P36" s="2" t="s">
        <v>49</v>
      </c>
      <c r="Q36" s="2" t="s">
        <v>49</v>
      </c>
      <c r="R36" s="22" t="s">
        <v>49</v>
      </c>
      <c r="S36" s="2" t="s">
        <v>40</v>
      </c>
      <c r="T36" s="2" t="s">
        <v>49</v>
      </c>
      <c r="U36" s="2" t="s">
        <v>70</v>
      </c>
      <c r="V36" s="2" t="s">
        <v>40</v>
      </c>
      <c r="W36" s="2" t="s">
        <v>40</v>
      </c>
      <c r="X36" s="2" t="s">
        <v>40</v>
      </c>
      <c r="Y36" s="2" t="s">
        <v>189</v>
      </c>
      <c r="Z36" s="2" t="s">
        <v>56</v>
      </c>
      <c r="AA36" s="1" t="s">
        <v>190</v>
      </c>
      <c r="AB36" s="13">
        <f>6378.388*(ACOS(SIN(AO36*PI()/180)*SIN(Standort_Latitude*PI()/180)+COS(AO36*PI()/180)*COS(Standort_Latitude*PI()/180)*COS(Standort_Longitude*PI()/180-'Stellplatz-Übersicht'!AP36*PI()/180)))</f>
        <v>2090.3753738902974</v>
      </c>
      <c r="AO36" s="1">
        <v>66.93286111111111</v>
      </c>
      <c r="AP36" s="1">
        <v>15.302555555555555</v>
      </c>
    </row>
    <row r="37" spans="1:42" ht="45">
      <c r="A37" s="3" t="s">
        <v>38</v>
      </c>
      <c r="B37" s="3" t="s">
        <v>118</v>
      </c>
      <c r="C37" s="2" t="s">
        <v>52</v>
      </c>
      <c r="D37" s="3" t="s">
        <v>74</v>
      </c>
      <c r="F37" s="3" t="s">
        <v>191</v>
      </c>
      <c r="G37" s="3" t="s">
        <v>192</v>
      </c>
      <c r="H37" s="28" t="s">
        <v>61</v>
      </c>
      <c r="I37" s="13" t="s">
        <v>193</v>
      </c>
      <c r="J37" s="10"/>
      <c r="K37" s="28" t="s">
        <v>48</v>
      </c>
      <c r="L37" s="28" t="s">
        <v>48</v>
      </c>
      <c r="M37" s="28" t="s">
        <v>48</v>
      </c>
      <c r="N37" s="28" t="s">
        <v>48</v>
      </c>
      <c r="O37" s="28" t="s">
        <v>49</v>
      </c>
      <c r="P37" s="2" t="s">
        <v>49</v>
      </c>
      <c r="Q37" s="2" t="s">
        <v>49</v>
      </c>
      <c r="R37" s="22" t="s">
        <v>49</v>
      </c>
      <c r="S37" s="2" t="s">
        <v>40</v>
      </c>
      <c r="T37" s="2" t="s">
        <v>49</v>
      </c>
      <c r="U37" s="2" t="s">
        <v>70</v>
      </c>
      <c r="V37" s="2" t="s">
        <v>40</v>
      </c>
      <c r="W37" s="2" t="s">
        <v>40</v>
      </c>
      <c r="X37" s="2" t="s">
        <v>40</v>
      </c>
      <c r="Y37" s="2" t="s">
        <v>194</v>
      </c>
      <c r="Z37" s="2" t="s">
        <v>56</v>
      </c>
      <c r="AA37" s="1" t="s">
        <v>195</v>
      </c>
      <c r="AB37" s="13">
        <f>6378.388*(ACOS(SIN(AO37*PI()/180)*SIN(Standort_Latitude*PI()/180)+COS(AO37*PI()/180)*COS(Standort_Latitude*PI()/180)*COS(Standort_Longitude*PI()/180-'Stellplatz-Übersicht'!AP37*PI()/180)))</f>
        <v>2324.323531382593</v>
      </c>
      <c r="AO37" s="1">
        <v>69.05</v>
      </c>
      <c r="AP37" s="1">
        <v>15.870555555555555</v>
      </c>
    </row>
    <row r="38" spans="1:42" ht="45">
      <c r="A38" s="3" t="s">
        <v>38</v>
      </c>
      <c r="B38" s="3" t="s">
        <v>118</v>
      </c>
      <c r="C38" s="2" t="s">
        <v>52</v>
      </c>
      <c r="D38" s="3" t="s">
        <v>74</v>
      </c>
      <c r="F38" s="3" t="s">
        <v>196</v>
      </c>
      <c r="G38" s="3" t="s">
        <v>197</v>
      </c>
      <c r="H38" s="28" t="s">
        <v>61</v>
      </c>
      <c r="I38" s="13" t="s">
        <v>198</v>
      </c>
      <c r="J38" s="10"/>
      <c r="K38" s="28" t="s">
        <v>48</v>
      </c>
      <c r="L38" s="28" t="s">
        <v>48</v>
      </c>
      <c r="M38" s="28" t="s">
        <v>48</v>
      </c>
      <c r="N38" s="28" t="s">
        <v>48</v>
      </c>
      <c r="O38" s="28" t="s">
        <v>49</v>
      </c>
      <c r="P38" s="2" t="s">
        <v>49</v>
      </c>
      <c r="Q38" s="2" t="s">
        <v>49</v>
      </c>
      <c r="R38" s="22" t="s">
        <v>49</v>
      </c>
      <c r="S38" s="2" t="s">
        <v>40</v>
      </c>
      <c r="T38" s="2" t="s">
        <v>49</v>
      </c>
      <c r="U38" s="2" t="s">
        <v>70</v>
      </c>
      <c r="V38" s="2" t="s">
        <v>40</v>
      </c>
      <c r="W38" s="2" t="s">
        <v>40</v>
      </c>
      <c r="X38" s="2" t="s">
        <v>40</v>
      </c>
      <c r="Y38" s="2" t="s">
        <v>199</v>
      </c>
      <c r="Z38" s="2" t="s">
        <v>56</v>
      </c>
      <c r="AA38" s="1" t="s">
        <v>200</v>
      </c>
      <c r="AB38" s="13">
        <f>6378.388*(ACOS(SIN(AO38*PI()/180)*SIN(Standort_Latitude*PI()/180)+COS(AO38*PI()/180)*COS(Standort_Latitude*PI()/180)*COS(Standort_Longitude*PI()/180-'Stellplatz-Übersicht'!AP38*PI()/180)))</f>
        <v>2268.667771571232</v>
      </c>
      <c r="AO38" s="1">
        <v>68.38472222222222</v>
      </c>
      <c r="AP38" s="1">
        <v>17.254166666666666</v>
      </c>
    </row>
    <row r="39" spans="1:42" ht="22.5">
      <c r="A39" s="3" t="s">
        <v>38</v>
      </c>
      <c r="B39" s="3" t="s">
        <v>118</v>
      </c>
      <c r="C39" s="2" t="s">
        <v>52</v>
      </c>
      <c r="D39" s="3" t="s">
        <v>99</v>
      </c>
      <c r="F39" s="3" t="s">
        <v>201</v>
      </c>
      <c r="H39" s="28" t="s">
        <v>61</v>
      </c>
      <c r="I39" s="13" t="s">
        <v>202</v>
      </c>
      <c r="J39" s="10"/>
      <c r="K39" s="28" t="s">
        <v>48</v>
      </c>
      <c r="L39" s="28" t="s">
        <v>48</v>
      </c>
      <c r="M39" s="28" t="s">
        <v>48</v>
      </c>
      <c r="N39" s="28" t="s">
        <v>48</v>
      </c>
      <c r="O39" s="28" t="s">
        <v>49</v>
      </c>
      <c r="P39" s="2" t="s">
        <v>49</v>
      </c>
      <c r="Q39" s="2" t="s">
        <v>49</v>
      </c>
      <c r="R39" s="22" t="s">
        <v>49</v>
      </c>
      <c r="S39" s="2" t="s">
        <v>147</v>
      </c>
      <c r="T39" s="2" t="s">
        <v>49</v>
      </c>
      <c r="U39" s="2" t="s">
        <v>70</v>
      </c>
      <c r="V39" s="2" t="s">
        <v>40</v>
      </c>
      <c r="W39" s="2" t="s">
        <v>40</v>
      </c>
      <c r="X39" s="2" t="s">
        <v>64</v>
      </c>
      <c r="Y39" s="2" t="s">
        <v>203</v>
      </c>
      <c r="Z39" s="2" t="s">
        <v>56</v>
      </c>
      <c r="AA39" s="1" t="s">
        <v>204</v>
      </c>
      <c r="AB39" s="13">
        <f>6378.388*(ACOS(SIN(AO39*PI()/180)*SIN(Standort_Latitude*PI()/180)+COS(AO39*PI()/180)*COS(Standort_Latitude*PI()/180)*COS(Standort_Longitude*PI()/180-'Stellplatz-Übersicht'!AP39*PI()/180)))</f>
        <v>2240.993164317767</v>
      </c>
      <c r="AO39" s="1">
        <v>68.39963888888889</v>
      </c>
      <c r="AP39" s="1">
        <v>14.498055555555556</v>
      </c>
    </row>
    <row r="40" spans="1:42" ht="22.5">
      <c r="A40" s="3" t="s">
        <v>38</v>
      </c>
      <c r="B40" s="3" t="s">
        <v>118</v>
      </c>
      <c r="C40" s="2" t="s">
        <v>52</v>
      </c>
      <c r="D40" s="3" t="s">
        <v>99</v>
      </c>
      <c r="F40" s="3" t="s">
        <v>205</v>
      </c>
      <c r="H40" s="28" t="s">
        <v>61</v>
      </c>
      <c r="I40" s="13" t="s">
        <v>206</v>
      </c>
      <c r="J40" s="10"/>
      <c r="K40" s="28" t="s">
        <v>48</v>
      </c>
      <c r="L40" s="28" t="s">
        <v>48</v>
      </c>
      <c r="M40" s="28" t="s">
        <v>48</v>
      </c>
      <c r="N40" s="28" t="s">
        <v>48</v>
      </c>
      <c r="O40" s="28" t="s">
        <v>49</v>
      </c>
      <c r="P40" s="2" t="s">
        <v>49</v>
      </c>
      <c r="Q40" s="2" t="s">
        <v>49</v>
      </c>
      <c r="R40" s="22" t="s">
        <v>49</v>
      </c>
      <c r="S40" s="2" t="s">
        <v>40</v>
      </c>
      <c r="T40" s="2" t="s">
        <v>49</v>
      </c>
      <c r="U40" s="2" t="s">
        <v>70</v>
      </c>
      <c r="V40" s="2" t="s">
        <v>40</v>
      </c>
      <c r="W40" s="2" t="s">
        <v>40</v>
      </c>
      <c r="X40" s="2" t="s">
        <v>64</v>
      </c>
      <c r="Y40" s="2" t="s">
        <v>207</v>
      </c>
      <c r="Z40" s="2" t="s">
        <v>56</v>
      </c>
      <c r="AA40" s="1" t="s">
        <v>208</v>
      </c>
      <c r="AB40" s="13">
        <f>6378.388*(ACOS(SIN(AO40*PI()/180)*SIN(Standort_Latitude*PI()/180)+COS(AO40*PI()/180)*COS(Standort_Latitude*PI()/180)*COS(Standort_Longitude*PI()/180-'Stellplatz-Übersicht'!AP40*PI()/180)))</f>
        <v>2269.5003574542293</v>
      </c>
      <c r="AO40" s="1">
        <v>68.65027777777777</v>
      </c>
      <c r="AP40" s="1">
        <v>14.64161111111111</v>
      </c>
    </row>
    <row r="41" spans="1:42" ht="22.5">
      <c r="A41" s="3" t="s">
        <v>38</v>
      </c>
      <c r="B41" s="3" t="s">
        <v>209</v>
      </c>
      <c r="C41" s="2" t="s">
        <v>52</v>
      </c>
      <c r="D41" s="3" t="s">
        <v>58</v>
      </c>
      <c r="F41" s="3" t="s">
        <v>210</v>
      </c>
      <c r="H41" s="28" t="s">
        <v>61</v>
      </c>
      <c r="I41" s="13" t="s">
        <v>211</v>
      </c>
      <c r="J41" s="10"/>
      <c r="K41" s="28" t="s">
        <v>48</v>
      </c>
      <c r="L41" s="28" t="s">
        <v>48</v>
      </c>
      <c r="M41" s="28" t="s">
        <v>48</v>
      </c>
      <c r="N41" s="28" t="s">
        <v>48</v>
      </c>
      <c r="O41" s="28" t="s">
        <v>49</v>
      </c>
      <c r="P41" s="2" t="s">
        <v>49</v>
      </c>
      <c r="Q41" s="2" t="s">
        <v>51</v>
      </c>
      <c r="R41" s="22" t="s">
        <v>49</v>
      </c>
      <c r="S41" s="2" t="s">
        <v>40</v>
      </c>
      <c r="T41" s="2" t="s">
        <v>49</v>
      </c>
      <c r="U41" s="2" t="s">
        <v>70</v>
      </c>
      <c r="V41" s="2" t="s">
        <v>40</v>
      </c>
      <c r="W41" s="2" t="s">
        <v>40</v>
      </c>
      <c r="X41" s="2" t="s">
        <v>40</v>
      </c>
      <c r="Y41" s="2" t="s">
        <v>212</v>
      </c>
      <c r="Z41" s="2" t="s">
        <v>56</v>
      </c>
      <c r="AA41" s="1" t="s">
        <v>213</v>
      </c>
      <c r="AB41" s="13">
        <f>6378.388*(ACOS(SIN(AO41*PI()/180)*SIN(Standort_Latitude*PI()/180)+COS(AO41*PI()/180)*COS(Standort_Latitude*PI()/180)*COS(Standort_Longitude*PI()/180-'Stellplatz-Übersicht'!AP41*PI()/180)))</f>
        <v>1753.1202317686782</v>
      </c>
      <c r="AO41" s="1">
        <v>64.14661111111111</v>
      </c>
      <c r="AP41" s="1">
        <v>11.762611111111111</v>
      </c>
    </row>
    <row r="42" spans="1:42" ht="22.5">
      <c r="A42" s="3" t="s">
        <v>38</v>
      </c>
      <c r="B42" s="3" t="s">
        <v>209</v>
      </c>
      <c r="C42" s="2" t="s">
        <v>52</v>
      </c>
      <c r="D42" s="3" t="s">
        <v>58</v>
      </c>
      <c r="F42" s="3" t="s">
        <v>214</v>
      </c>
      <c r="H42" s="28" t="s">
        <v>61</v>
      </c>
      <c r="I42" s="13" t="s">
        <v>215</v>
      </c>
      <c r="J42" s="8"/>
      <c r="K42" s="28" t="s">
        <v>48</v>
      </c>
      <c r="L42" s="28" t="s">
        <v>48</v>
      </c>
      <c r="M42" s="28" t="s">
        <v>48</v>
      </c>
      <c r="N42" s="28" t="s">
        <v>48</v>
      </c>
      <c r="O42" s="28" t="s">
        <v>49</v>
      </c>
      <c r="P42" s="2" t="s">
        <v>49</v>
      </c>
      <c r="Q42" s="2" t="s">
        <v>49</v>
      </c>
      <c r="R42" s="22" t="s">
        <v>49</v>
      </c>
      <c r="S42" s="2" t="s">
        <v>40</v>
      </c>
      <c r="T42" s="2" t="s">
        <v>49</v>
      </c>
      <c r="U42" s="2" t="s">
        <v>63</v>
      </c>
      <c r="V42" s="2" t="s">
        <v>40</v>
      </c>
      <c r="W42" s="2" t="s">
        <v>40</v>
      </c>
      <c r="X42" s="2" t="s">
        <v>40</v>
      </c>
      <c r="Y42" s="2" t="s">
        <v>113</v>
      </c>
      <c r="Z42" s="2" t="s">
        <v>56</v>
      </c>
      <c r="AA42" s="1" t="s">
        <v>216</v>
      </c>
      <c r="AB42" s="13">
        <f>6378.388*(ACOS(SIN(AO42*PI()/180)*SIN(Standort_Latitude*PI()/180)+COS(AO42*PI()/180)*COS(Standort_Latitude*PI()/180)*COS(Standort_Longitude*PI()/180-'Stellplatz-Übersicht'!AP42*PI()/180)))</f>
        <v>1702.7816092047242</v>
      </c>
      <c r="AO42" s="1">
        <v>63.724444444444444</v>
      </c>
      <c r="AP42" s="1">
        <v>11.22638888888889</v>
      </c>
    </row>
    <row r="43" spans="1:42" ht="22.5">
      <c r="A43" s="3" t="s">
        <v>38</v>
      </c>
      <c r="B43" s="3" t="s">
        <v>209</v>
      </c>
      <c r="C43" s="2" t="s">
        <v>52</v>
      </c>
      <c r="D43" s="3" t="s">
        <v>99</v>
      </c>
      <c r="F43" s="3" t="s">
        <v>217</v>
      </c>
      <c r="H43" s="28" t="s">
        <v>61</v>
      </c>
      <c r="I43" s="13" t="s">
        <v>218</v>
      </c>
      <c r="J43" s="10"/>
      <c r="K43" s="28" t="s">
        <v>48</v>
      </c>
      <c r="L43" s="28" t="s">
        <v>48</v>
      </c>
      <c r="M43" s="28" t="s">
        <v>48</v>
      </c>
      <c r="N43" s="28" t="s">
        <v>48</v>
      </c>
      <c r="O43" s="28" t="s">
        <v>49</v>
      </c>
      <c r="P43" s="2" t="s">
        <v>49</v>
      </c>
      <c r="Q43" s="2" t="s">
        <v>51</v>
      </c>
      <c r="R43" s="22" t="s">
        <v>49</v>
      </c>
      <c r="S43" s="2" t="s">
        <v>40</v>
      </c>
      <c r="T43" s="2" t="s">
        <v>49</v>
      </c>
      <c r="U43" s="2" t="s">
        <v>70</v>
      </c>
      <c r="V43" s="2" t="s">
        <v>40</v>
      </c>
      <c r="W43" s="2" t="s">
        <v>40</v>
      </c>
      <c r="X43" s="2" t="s">
        <v>40</v>
      </c>
      <c r="Y43" s="2" t="s">
        <v>212</v>
      </c>
      <c r="Z43" s="2" t="s">
        <v>56</v>
      </c>
      <c r="AA43" s="1" t="s">
        <v>219</v>
      </c>
      <c r="AB43" s="13">
        <f>6378.388*(ACOS(SIN(AO43*PI()/180)*SIN(Standort_Latitude*PI()/180)+COS(AO43*PI()/180)*COS(Standort_Latitude*PI()/180)*COS(Standort_Longitude*PI()/180-'Stellplatz-Übersicht'!AP43*PI()/180)))</f>
        <v>1810.014923577882</v>
      </c>
      <c r="AO43" s="1">
        <v>64.6283611111111</v>
      </c>
      <c r="AP43" s="1">
        <v>12.267694444444444</v>
      </c>
    </row>
    <row r="44" spans="1:42" ht="22.5">
      <c r="A44" s="3" t="s">
        <v>38</v>
      </c>
      <c r="B44" s="3" t="s">
        <v>209</v>
      </c>
      <c r="C44" s="2" t="s">
        <v>52</v>
      </c>
      <c r="D44" s="3" t="s">
        <v>58</v>
      </c>
      <c r="F44" s="3" t="s">
        <v>220</v>
      </c>
      <c r="H44" s="28" t="s">
        <v>61</v>
      </c>
      <c r="I44" s="13" t="s">
        <v>221</v>
      </c>
      <c r="J44" s="10"/>
      <c r="K44" s="28" t="s">
        <v>48</v>
      </c>
      <c r="L44" s="28" t="s">
        <v>48</v>
      </c>
      <c r="M44" s="28" t="s">
        <v>48</v>
      </c>
      <c r="N44" s="28" t="s">
        <v>48</v>
      </c>
      <c r="O44" s="28" t="s">
        <v>49</v>
      </c>
      <c r="P44" s="2" t="s">
        <v>49</v>
      </c>
      <c r="Q44" s="2" t="s">
        <v>49</v>
      </c>
      <c r="R44" s="22" t="s">
        <v>49</v>
      </c>
      <c r="S44" s="2" t="s">
        <v>40</v>
      </c>
      <c r="T44" s="2" t="s">
        <v>53</v>
      </c>
      <c r="U44" s="2" t="s">
        <v>70</v>
      </c>
      <c r="V44" s="2" t="s">
        <v>40</v>
      </c>
      <c r="W44" s="2" t="s">
        <v>40</v>
      </c>
      <c r="X44" s="2" t="s">
        <v>40</v>
      </c>
      <c r="Y44" s="2" t="s">
        <v>222</v>
      </c>
      <c r="Z44" s="2" t="s">
        <v>56</v>
      </c>
      <c r="AA44" s="1" t="s">
        <v>223</v>
      </c>
      <c r="AB44" s="13">
        <f>6378.388*(ACOS(SIN(AO44*PI()/180)*SIN(Standort_Latitude*PI()/180)+COS(AO44*PI()/180)*COS(Standort_Latitude*PI()/180)*COS(Standort_Longitude*PI()/180-'Stellplatz-Übersicht'!AP44*PI()/180)))</f>
        <v>1502.2741735344684</v>
      </c>
      <c r="AO44" s="1">
        <v>62.013416666666664</v>
      </c>
      <c r="AP44" s="1">
        <v>7.402277777777778</v>
      </c>
    </row>
    <row r="45" spans="1:42" ht="22.5">
      <c r="A45" s="3" t="s">
        <v>38</v>
      </c>
      <c r="B45" s="3" t="s">
        <v>209</v>
      </c>
      <c r="C45" s="2" t="s">
        <v>40</v>
      </c>
      <c r="D45" s="3" t="s">
        <v>41</v>
      </c>
      <c r="E45" s="2">
        <v>7863</v>
      </c>
      <c r="F45" s="3" t="s">
        <v>224</v>
      </c>
      <c r="H45" s="28" t="s">
        <v>61</v>
      </c>
      <c r="I45" s="13" t="s">
        <v>225</v>
      </c>
      <c r="J45" s="10"/>
      <c r="K45" s="28" t="s">
        <v>226</v>
      </c>
      <c r="L45" s="28" t="s">
        <v>48</v>
      </c>
      <c r="M45" s="28" t="s">
        <v>48</v>
      </c>
      <c r="N45" s="28" t="s">
        <v>48</v>
      </c>
      <c r="O45" s="28" t="s">
        <v>51</v>
      </c>
      <c r="P45" s="2" t="s">
        <v>51</v>
      </c>
      <c r="Q45" s="2" t="s">
        <v>51</v>
      </c>
      <c r="R45" s="22" t="s">
        <v>51</v>
      </c>
      <c r="S45" s="2" t="s">
        <v>52</v>
      </c>
      <c r="T45" s="2" t="s">
        <v>53</v>
      </c>
      <c r="U45" s="2" t="s">
        <v>54</v>
      </c>
      <c r="V45" s="2" t="s">
        <v>40</v>
      </c>
      <c r="W45" s="2" t="s">
        <v>40</v>
      </c>
      <c r="X45" s="2" t="s">
        <v>40</v>
      </c>
      <c r="Y45" s="2" t="s">
        <v>227</v>
      </c>
      <c r="Z45" s="2" t="s">
        <v>56</v>
      </c>
      <c r="AA45" s="1" t="s">
        <v>228</v>
      </c>
      <c r="AB45" s="13">
        <f>6378.388*(ACOS(SIN(AO45*PI()/180)*SIN(Standort_Latitude*PI()/180)+COS(AO45*PI()/180)*COS(Standort_Latitude*PI()/180)*COS(Standort_Longitude*PI()/180-'Stellplatz-Übersicht'!AP45*PI()/180)))</f>
        <v>1794.237228179281</v>
      </c>
      <c r="AO45" s="1">
        <v>64.50472222222223</v>
      </c>
      <c r="AP45" s="1">
        <v>11.991666666666667</v>
      </c>
    </row>
    <row r="46" spans="1:42" ht="22.5">
      <c r="A46" s="3" t="s">
        <v>38</v>
      </c>
      <c r="B46" s="3" t="s">
        <v>209</v>
      </c>
      <c r="C46" s="2" t="s">
        <v>52</v>
      </c>
      <c r="D46" s="3" t="s">
        <v>58</v>
      </c>
      <c r="F46" s="3" t="s">
        <v>229</v>
      </c>
      <c r="H46" s="28" t="s">
        <v>61</v>
      </c>
      <c r="I46" s="13" t="s">
        <v>230</v>
      </c>
      <c r="J46" s="10"/>
      <c r="K46" s="28" t="s">
        <v>48</v>
      </c>
      <c r="L46" s="28" t="s">
        <v>48</v>
      </c>
      <c r="M46" s="28" t="s">
        <v>48</v>
      </c>
      <c r="N46" s="28" t="s">
        <v>48</v>
      </c>
      <c r="O46" s="28" t="s">
        <v>49</v>
      </c>
      <c r="P46" s="2" t="s">
        <v>49</v>
      </c>
      <c r="Q46" s="2" t="s">
        <v>49</v>
      </c>
      <c r="R46" s="22" t="s">
        <v>49</v>
      </c>
      <c r="S46" s="2" t="s">
        <v>40</v>
      </c>
      <c r="T46" s="2" t="s">
        <v>49</v>
      </c>
      <c r="U46" s="2" t="s">
        <v>112</v>
      </c>
      <c r="V46" s="2" t="s">
        <v>40</v>
      </c>
      <c r="W46" s="2" t="s">
        <v>40</v>
      </c>
      <c r="X46" s="2" t="s">
        <v>64</v>
      </c>
      <c r="Y46" s="2" t="s">
        <v>231</v>
      </c>
      <c r="Z46" s="2" t="s">
        <v>56</v>
      </c>
      <c r="AA46" s="1" t="s">
        <v>232</v>
      </c>
      <c r="AB46" s="13">
        <f>6378.388*(ACOS(SIN(AO46*PI()/180)*SIN(Standort_Latitude*PI()/180)+COS(AO46*PI()/180)*COS(Standort_Latitude*PI()/180)*COS(Standort_Longitude*PI()/180-'Stellplatz-Übersicht'!AP46*PI()/180)))</f>
        <v>1619.4211284539197</v>
      </c>
      <c r="AO46" s="1">
        <v>63.058055555555555</v>
      </c>
      <c r="AP46" s="1">
        <v>9.215472222222223</v>
      </c>
    </row>
    <row r="47" spans="1:42" ht="22.5">
      <c r="A47" s="3" t="s">
        <v>38</v>
      </c>
      <c r="B47" s="3" t="s">
        <v>209</v>
      </c>
      <c r="C47" s="2" t="s">
        <v>52</v>
      </c>
      <c r="D47" s="3" t="s">
        <v>99</v>
      </c>
      <c r="F47" s="3" t="s">
        <v>233</v>
      </c>
      <c r="H47" s="28" t="s">
        <v>61</v>
      </c>
      <c r="I47" s="13" t="s">
        <v>234</v>
      </c>
      <c r="J47" s="10"/>
      <c r="K47" s="28" t="s">
        <v>48</v>
      </c>
      <c r="L47" s="28" t="s">
        <v>48</v>
      </c>
      <c r="M47" s="28" t="s">
        <v>48</v>
      </c>
      <c r="N47" s="28" t="s">
        <v>48</v>
      </c>
      <c r="O47" s="28" t="s">
        <v>49</v>
      </c>
      <c r="P47" s="2" t="s">
        <v>49</v>
      </c>
      <c r="Q47" s="2" t="s">
        <v>51</v>
      </c>
      <c r="R47" s="22" t="s">
        <v>49</v>
      </c>
      <c r="S47" s="2" t="s">
        <v>40</v>
      </c>
      <c r="T47" s="2" t="s">
        <v>49</v>
      </c>
      <c r="U47" s="2" t="s">
        <v>70</v>
      </c>
      <c r="V47" s="2" t="s">
        <v>40</v>
      </c>
      <c r="W47" s="2" t="s">
        <v>40</v>
      </c>
      <c r="X47" s="2" t="s">
        <v>64</v>
      </c>
      <c r="Y47" s="2" t="s">
        <v>235</v>
      </c>
      <c r="Z47" s="2" t="s">
        <v>56</v>
      </c>
      <c r="AA47" s="1" t="s">
        <v>236</v>
      </c>
      <c r="AB47" s="13">
        <f>6378.388*(ACOS(SIN(AO47*PI()/180)*SIN(Standort_Latitude*PI()/180)+COS(AO47*PI()/180)*COS(Standort_Latitude*PI()/180)*COS(Standort_Longitude*PI()/180-'Stellplatz-Übersicht'!AP47*PI()/180)))</f>
        <v>1880.6984127020921</v>
      </c>
      <c r="AO47" s="1">
        <v>65.17972222222222</v>
      </c>
      <c r="AP47" s="1">
        <v>13.41975</v>
      </c>
    </row>
    <row r="48" spans="1:42" ht="22.5">
      <c r="A48" s="3" t="s">
        <v>38</v>
      </c>
      <c r="B48" s="3" t="s">
        <v>209</v>
      </c>
      <c r="C48" s="2" t="s">
        <v>52</v>
      </c>
      <c r="D48" s="3" t="s">
        <v>58</v>
      </c>
      <c r="F48" s="3" t="s">
        <v>237</v>
      </c>
      <c r="G48" s="3" t="s">
        <v>238</v>
      </c>
      <c r="H48" s="28" t="s">
        <v>61</v>
      </c>
      <c r="I48" s="13" t="s">
        <v>239</v>
      </c>
      <c r="K48" s="28" t="s">
        <v>48</v>
      </c>
      <c r="L48" s="28" t="s">
        <v>48</v>
      </c>
      <c r="M48" s="28" t="s">
        <v>48</v>
      </c>
      <c r="N48" s="28" t="s">
        <v>48</v>
      </c>
      <c r="O48" s="28" t="s">
        <v>49</v>
      </c>
      <c r="P48" s="2" t="s">
        <v>49</v>
      </c>
      <c r="Q48" s="2" t="s">
        <v>49</v>
      </c>
      <c r="R48" s="22" t="s">
        <v>49</v>
      </c>
      <c r="S48" s="2" t="s">
        <v>40</v>
      </c>
      <c r="T48" s="2" t="s">
        <v>49</v>
      </c>
      <c r="U48" s="2" t="s">
        <v>63</v>
      </c>
      <c r="V48" s="2" t="s">
        <v>40</v>
      </c>
      <c r="W48" s="2" t="s">
        <v>40</v>
      </c>
      <c r="X48" s="2" t="s">
        <v>40</v>
      </c>
      <c r="Y48" s="2" t="s">
        <v>240</v>
      </c>
      <c r="Z48" s="2" t="s">
        <v>56</v>
      </c>
      <c r="AA48" s="1" t="s">
        <v>241</v>
      </c>
      <c r="AB48" s="13">
        <f>6378.388*(ACOS(SIN(AO48*PI()/180)*SIN(Standort_Latitude*PI()/180)+COS(AO48*PI()/180)*COS(Standort_Latitude*PI()/180)*COS(Standort_Longitude*PI()/180-'Stellplatz-Übersicht'!AP48*PI()/180)))</f>
        <v>1667.2828579010288</v>
      </c>
      <c r="AO48" s="1">
        <v>63.44522222222222</v>
      </c>
      <c r="AP48" s="1">
        <v>10.45475</v>
      </c>
    </row>
    <row r="49" spans="1:42" ht="33.75">
      <c r="A49" s="3" t="s">
        <v>38</v>
      </c>
      <c r="B49" s="3" t="s">
        <v>242</v>
      </c>
      <c r="C49" s="2" t="s">
        <v>40</v>
      </c>
      <c r="D49" s="3" t="s">
        <v>58</v>
      </c>
      <c r="F49" s="3" t="s">
        <v>243</v>
      </c>
      <c r="H49" s="28" t="s">
        <v>61</v>
      </c>
      <c r="I49" s="13" t="s">
        <v>244</v>
      </c>
      <c r="J49" s="10"/>
      <c r="K49" s="28" t="s">
        <v>245</v>
      </c>
      <c r="L49" s="28" t="s">
        <v>48</v>
      </c>
      <c r="M49" s="28" t="s">
        <v>48</v>
      </c>
      <c r="N49" s="28" t="s">
        <v>48</v>
      </c>
      <c r="O49" s="28" t="s">
        <v>49</v>
      </c>
      <c r="P49" s="2" t="s">
        <v>49</v>
      </c>
      <c r="Q49" s="2" t="s">
        <v>51</v>
      </c>
      <c r="R49" s="22" t="s">
        <v>49</v>
      </c>
      <c r="S49" s="2" t="s">
        <v>40</v>
      </c>
      <c r="T49" s="2" t="s">
        <v>49</v>
      </c>
      <c r="U49" s="2" t="s">
        <v>63</v>
      </c>
      <c r="V49" s="2" t="s">
        <v>40</v>
      </c>
      <c r="W49" s="2" t="s">
        <v>52</v>
      </c>
      <c r="X49" s="2" t="s">
        <v>40</v>
      </c>
      <c r="Y49" s="2" t="s">
        <v>246</v>
      </c>
      <c r="Z49" s="2" t="s">
        <v>56</v>
      </c>
      <c r="AA49" s="1" t="s">
        <v>247</v>
      </c>
      <c r="AB49" s="13">
        <f>6378.388*(ACOS(SIN(AO49*PI()/180)*SIN(Standort_Latitude*PI()/180)+COS(AO49*PI()/180)*COS(Standort_Latitude*PI()/180)*COS(Standort_Longitude*PI()/180-'Stellplatz-Übersicht'!AP49*PI()/180)))</f>
        <v>1257.4013969957552</v>
      </c>
      <c r="AO49" s="1">
        <v>59.75286111111111</v>
      </c>
      <c r="AP49" s="1">
        <v>10.202166666666667</v>
      </c>
    </row>
    <row r="50" spans="1:42" ht="22.5">
      <c r="A50" s="3" t="s">
        <v>38</v>
      </c>
      <c r="B50" s="3" t="s">
        <v>248</v>
      </c>
      <c r="C50" s="2" t="s">
        <v>40</v>
      </c>
      <c r="D50" s="3" t="s">
        <v>41</v>
      </c>
      <c r="F50" s="3" t="s">
        <v>249</v>
      </c>
      <c r="H50" s="28" t="s">
        <v>61</v>
      </c>
      <c r="I50" s="13" t="s">
        <v>250</v>
      </c>
      <c r="J50" s="10"/>
      <c r="K50" s="28" t="s">
        <v>251</v>
      </c>
      <c r="L50" s="28" t="s">
        <v>48</v>
      </c>
      <c r="M50" s="28" t="s">
        <v>48</v>
      </c>
      <c r="N50" s="28" t="s">
        <v>48</v>
      </c>
      <c r="O50" s="28" t="s">
        <v>252</v>
      </c>
      <c r="P50" s="2" t="s">
        <v>51</v>
      </c>
      <c r="Q50" s="2" t="s">
        <v>51</v>
      </c>
      <c r="R50" s="22" t="s">
        <v>51</v>
      </c>
      <c r="S50" s="2" t="s">
        <v>52</v>
      </c>
      <c r="T50" s="2" t="s">
        <v>53</v>
      </c>
      <c r="U50" s="2" t="s">
        <v>54</v>
      </c>
      <c r="V50" s="2" t="s">
        <v>40</v>
      </c>
      <c r="W50" s="2" t="s">
        <v>52</v>
      </c>
      <c r="X50" s="2" t="s">
        <v>64</v>
      </c>
      <c r="Y50" s="2" t="s">
        <v>253</v>
      </c>
      <c r="Z50" s="2" t="s">
        <v>56</v>
      </c>
      <c r="AA50" s="1" t="s">
        <v>254</v>
      </c>
      <c r="AB50" s="13">
        <f>6378.388*(ACOS(SIN(AO50*PI()/180)*SIN(Standort_Latitude*PI()/180)+COS(AO50*PI()/180)*COS(Standort_Latitude*PI()/180)*COS(Standort_Longitude*PI()/180-'Stellplatz-Übersicht'!AP50*PI()/180)))</f>
        <v>1163.3417272448432</v>
      </c>
      <c r="AO50" s="1">
        <v>58.868805555555554</v>
      </c>
      <c r="AP50" s="1">
        <v>5.565888888888889</v>
      </c>
    </row>
    <row r="51" spans="1:42" ht="22.5">
      <c r="A51" s="3" t="s">
        <v>38</v>
      </c>
      <c r="B51" s="3" t="s">
        <v>255</v>
      </c>
      <c r="C51" s="2" t="s">
        <v>52</v>
      </c>
      <c r="D51" s="3" t="s">
        <v>58</v>
      </c>
      <c r="F51" s="3" t="s">
        <v>256</v>
      </c>
      <c r="H51" s="28" t="s">
        <v>61</v>
      </c>
      <c r="I51" s="13" t="s">
        <v>257</v>
      </c>
      <c r="K51" s="28" t="s">
        <v>48</v>
      </c>
      <c r="L51" s="28" t="s">
        <v>48</v>
      </c>
      <c r="M51" s="28" t="s">
        <v>48</v>
      </c>
      <c r="N51" s="28" t="s">
        <v>48</v>
      </c>
      <c r="O51" s="28" t="s">
        <v>49</v>
      </c>
      <c r="P51" s="2" t="s">
        <v>147</v>
      </c>
      <c r="Q51" s="2" t="s">
        <v>51</v>
      </c>
      <c r="R51" s="22" t="s">
        <v>49</v>
      </c>
      <c r="S51" s="2" t="s">
        <v>40</v>
      </c>
      <c r="T51" s="2" t="s">
        <v>49</v>
      </c>
      <c r="U51" s="2" t="s">
        <v>63</v>
      </c>
      <c r="V51" s="2" t="s">
        <v>40</v>
      </c>
      <c r="W51" s="2" t="s">
        <v>40</v>
      </c>
      <c r="X51" s="2" t="s">
        <v>40</v>
      </c>
      <c r="Y51" s="2" t="s">
        <v>258</v>
      </c>
      <c r="Z51" s="2" t="s">
        <v>56</v>
      </c>
      <c r="AA51" s="1" t="s">
        <v>259</v>
      </c>
      <c r="AB51" s="13">
        <f>6378.388*(ACOS(SIN(AO51*PI()/180)*SIN(Standort_Latitude*PI()/180)+COS(AO51*PI()/180)*COS(Standort_Latitude*PI()/180)*COS(Standort_Longitude*PI()/180-'Stellplatz-Übersicht'!AP51*PI()/180)))</f>
        <v>1199.0501220300794</v>
      </c>
      <c r="AO51" s="1">
        <v>59.237138888888886</v>
      </c>
      <c r="AP51" s="1">
        <v>6.178888888888889</v>
      </c>
    </row>
    <row r="52" spans="1:42" ht="22.5">
      <c r="A52" s="3" t="s">
        <v>38</v>
      </c>
      <c r="B52" s="3" t="s">
        <v>255</v>
      </c>
      <c r="C52" s="2" t="s">
        <v>40</v>
      </c>
      <c r="D52" s="3" t="s">
        <v>58</v>
      </c>
      <c r="F52" s="3" t="s">
        <v>260</v>
      </c>
      <c r="H52" s="28" t="s">
        <v>61</v>
      </c>
      <c r="I52" s="13" t="s">
        <v>261</v>
      </c>
      <c r="J52" s="10"/>
      <c r="K52" s="28" t="s">
        <v>48</v>
      </c>
      <c r="L52" s="28" t="s">
        <v>48</v>
      </c>
      <c r="M52" s="28" t="s">
        <v>48</v>
      </c>
      <c r="N52" s="28" t="s">
        <v>48</v>
      </c>
      <c r="O52" s="28" t="s">
        <v>49</v>
      </c>
      <c r="P52" s="2" t="s">
        <v>49</v>
      </c>
      <c r="Q52" s="2" t="s">
        <v>49</v>
      </c>
      <c r="R52" s="22" t="s">
        <v>49</v>
      </c>
      <c r="S52" s="2" t="s">
        <v>40</v>
      </c>
      <c r="T52" s="2" t="s">
        <v>53</v>
      </c>
      <c r="U52" s="2" t="s">
        <v>63</v>
      </c>
      <c r="V52" s="2" t="s">
        <v>40</v>
      </c>
      <c r="W52" s="2" t="s">
        <v>40</v>
      </c>
      <c r="X52" s="2" t="s">
        <v>147</v>
      </c>
      <c r="Y52" s="2" t="s">
        <v>262</v>
      </c>
      <c r="Z52" s="2" t="s">
        <v>56</v>
      </c>
      <c r="AA52" s="1" t="s">
        <v>263</v>
      </c>
      <c r="AB52" s="13">
        <f>6378.388*(ACOS(SIN(AO52*PI()/180)*SIN(Standort_Latitude*PI()/180)+COS(AO52*PI()/180)*COS(Standort_Latitude*PI()/180)*COS(Standort_Longitude*PI()/180-'Stellplatz-Übersicht'!AP52*PI()/180)))</f>
        <v>1313.3792285057937</v>
      </c>
      <c r="AO52" s="1">
        <v>60.218916666666665</v>
      </c>
      <c r="AP52" s="1">
        <v>5.385472222222222</v>
      </c>
    </row>
    <row r="53" spans="1:42" ht="45">
      <c r="A53" s="3" t="s">
        <v>38</v>
      </c>
      <c r="B53" s="3" t="s">
        <v>255</v>
      </c>
      <c r="C53" s="2" t="s">
        <v>52</v>
      </c>
      <c r="D53" s="3" t="s">
        <v>74</v>
      </c>
      <c r="F53" s="3" t="s">
        <v>264</v>
      </c>
      <c r="H53" s="28" t="s">
        <v>61</v>
      </c>
      <c r="I53" s="13" t="s">
        <v>265</v>
      </c>
      <c r="K53" s="28" t="s">
        <v>48</v>
      </c>
      <c r="L53" s="28" t="s">
        <v>48</v>
      </c>
      <c r="M53" s="28" t="s">
        <v>48</v>
      </c>
      <c r="N53" s="28" t="s">
        <v>48</v>
      </c>
      <c r="O53" s="28" t="s">
        <v>49</v>
      </c>
      <c r="P53" s="2" t="s">
        <v>49</v>
      </c>
      <c r="Q53" s="2" t="s">
        <v>49</v>
      </c>
      <c r="R53" s="22" t="s">
        <v>49</v>
      </c>
      <c r="S53" s="2" t="s">
        <v>40</v>
      </c>
      <c r="T53" s="2" t="s">
        <v>49</v>
      </c>
      <c r="U53" s="2" t="s">
        <v>112</v>
      </c>
      <c r="V53" s="2" t="s">
        <v>40</v>
      </c>
      <c r="W53" s="2" t="s">
        <v>40</v>
      </c>
      <c r="X53" s="2" t="s">
        <v>64</v>
      </c>
      <c r="Y53" s="2" t="s">
        <v>258</v>
      </c>
      <c r="Z53" s="2" t="s">
        <v>56</v>
      </c>
      <c r="AA53" s="1" t="s">
        <v>266</v>
      </c>
      <c r="AB53" s="13">
        <f>6378.388*(ACOS(SIN(AO53*PI()/180)*SIN(Standort_Latitude*PI()/180)+COS(AO53*PI()/180)*COS(Standort_Latitude*PI()/180)*COS(Standort_Longitude*PI()/180-'Stellplatz-Übersicht'!AP53*PI()/180)))</f>
        <v>1200.0868076890615</v>
      </c>
      <c r="AO53" s="1">
        <v>59.17113888888889</v>
      </c>
      <c r="AP53" s="1">
        <v>5.198333333333333</v>
      </c>
    </row>
    <row r="54" spans="1:42" ht="45">
      <c r="A54" s="3" t="s">
        <v>38</v>
      </c>
      <c r="B54" s="3" t="s">
        <v>255</v>
      </c>
      <c r="C54" s="2" t="s">
        <v>52</v>
      </c>
      <c r="D54" s="3" t="s">
        <v>74</v>
      </c>
      <c r="F54" s="3" t="s">
        <v>267</v>
      </c>
      <c r="H54" s="28" t="s">
        <v>61</v>
      </c>
      <c r="I54" s="13" t="s">
        <v>268</v>
      </c>
      <c r="J54" s="10"/>
      <c r="K54" s="28" t="s">
        <v>48</v>
      </c>
      <c r="L54" s="28" t="s">
        <v>48</v>
      </c>
      <c r="M54" s="28" t="s">
        <v>48</v>
      </c>
      <c r="N54" s="28" t="s">
        <v>48</v>
      </c>
      <c r="O54" s="28" t="s">
        <v>49</v>
      </c>
      <c r="P54" s="2" t="s">
        <v>49</v>
      </c>
      <c r="Q54" s="2" t="s">
        <v>49</v>
      </c>
      <c r="R54" s="22" t="s">
        <v>49</v>
      </c>
      <c r="S54" s="2" t="s">
        <v>40</v>
      </c>
      <c r="T54" s="2" t="s">
        <v>49</v>
      </c>
      <c r="U54" s="2" t="s">
        <v>147</v>
      </c>
      <c r="V54" s="2" t="s">
        <v>147</v>
      </c>
      <c r="W54" s="2" t="s">
        <v>147</v>
      </c>
      <c r="X54" s="2" t="s">
        <v>147</v>
      </c>
      <c r="Y54" s="2" t="s">
        <v>269</v>
      </c>
      <c r="Z54" s="2" t="s">
        <v>56</v>
      </c>
      <c r="AA54" s="1" t="s">
        <v>270</v>
      </c>
      <c r="AB54" s="13">
        <f>6378.388*(ACOS(SIN(AO54*PI()/180)*SIN(Standort_Latitude*PI()/180)+COS(AO54*PI()/180)*COS(Standort_Latitude*PI()/180)*COS(Standort_Longitude*PI()/180-'Stellplatz-Übersicht'!AP54*PI()/180)))</f>
        <v>1062.1441218646107</v>
      </c>
      <c r="AO54" s="1">
        <v>58.05291666666667</v>
      </c>
      <c r="AP54" s="1">
        <v>7.271055555555556</v>
      </c>
    </row>
    <row r="55" spans="1:42" ht="45">
      <c r="A55" s="3" t="s">
        <v>38</v>
      </c>
      <c r="B55" s="3" t="s">
        <v>255</v>
      </c>
      <c r="C55" s="2" t="s">
        <v>52</v>
      </c>
      <c r="D55" s="3" t="s">
        <v>74</v>
      </c>
      <c r="F55" s="3" t="s">
        <v>271</v>
      </c>
      <c r="H55" s="28" t="s">
        <v>61</v>
      </c>
      <c r="I55" s="13" t="s">
        <v>272</v>
      </c>
      <c r="J55" s="10"/>
      <c r="K55" s="28" t="s">
        <v>48</v>
      </c>
      <c r="L55" s="28" t="s">
        <v>48</v>
      </c>
      <c r="M55" s="28" t="s">
        <v>48</v>
      </c>
      <c r="N55" s="28" t="s">
        <v>48</v>
      </c>
      <c r="O55" s="28" t="s">
        <v>49</v>
      </c>
      <c r="P55" s="2" t="s">
        <v>49</v>
      </c>
      <c r="Q55" s="2" t="s">
        <v>49</v>
      </c>
      <c r="R55" s="22" t="s">
        <v>49</v>
      </c>
      <c r="S55" s="2" t="s">
        <v>40</v>
      </c>
      <c r="T55" s="2" t="s">
        <v>49</v>
      </c>
      <c r="U55" s="2" t="s">
        <v>70</v>
      </c>
      <c r="V55" s="2" t="s">
        <v>40</v>
      </c>
      <c r="W55" s="2" t="s">
        <v>40</v>
      </c>
      <c r="X55" s="2" t="s">
        <v>64</v>
      </c>
      <c r="Y55" s="2" t="s">
        <v>273</v>
      </c>
      <c r="Z55" s="2" t="s">
        <v>56</v>
      </c>
      <c r="AA55" s="1" t="s">
        <v>274</v>
      </c>
      <c r="AB55" s="13">
        <f>6378.388*(ACOS(SIN(AO55*PI()/180)*SIN(Standort_Latitude*PI()/180)+COS(AO55*PI()/180)*COS(Standort_Latitude*PI()/180)*COS(Standort_Longitude*PI()/180-'Stellplatz-Übersicht'!AP55*PI()/180)))</f>
        <v>1122.3285793191224</v>
      </c>
      <c r="AO55" s="1">
        <v>58.529333333333334</v>
      </c>
      <c r="AP55" s="1">
        <v>5.986583333333333</v>
      </c>
    </row>
    <row r="56" spans="1:42" ht="22.5">
      <c r="A56" s="3" t="s">
        <v>38</v>
      </c>
      <c r="B56" s="3" t="s">
        <v>275</v>
      </c>
      <c r="C56" s="2" t="s">
        <v>52</v>
      </c>
      <c r="D56" s="3" t="s">
        <v>99</v>
      </c>
      <c r="F56" s="3" t="s">
        <v>276</v>
      </c>
      <c r="H56" s="28" t="s">
        <v>61</v>
      </c>
      <c r="I56" s="13" t="s">
        <v>277</v>
      </c>
      <c r="J56" s="10"/>
      <c r="K56" s="28" t="s">
        <v>48</v>
      </c>
      <c r="L56" s="28" t="s">
        <v>48</v>
      </c>
      <c r="M56" s="28" t="s">
        <v>48</v>
      </c>
      <c r="N56" s="28" t="s">
        <v>48</v>
      </c>
      <c r="O56" s="28" t="s">
        <v>49</v>
      </c>
      <c r="P56" s="2" t="s">
        <v>49</v>
      </c>
      <c r="Q56" s="2" t="s">
        <v>49</v>
      </c>
      <c r="R56" s="22" t="s">
        <v>49</v>
      </c>
      <c r="S56" s="2" t="s">
        <v>40</v>
      </c>
      <c r="T56" s="2" t="s">
        <v>49</v>
      </c>
      <c r="U56" s="2" t="s">
        <v>70</v>
      </c>
      <c r="V56" s="2" t="s">
        <v>40</v>
      </c>
      <c r="W56" s="2" t="s">
        <v>40</v>
      </c>
      <c r="X56" s="2" t="s">
        <v>40</v>
      </c>
      <c r="Y56" s="2" t="s">
        <v>278</v>
      </c>
      <c r="Z56" s="2" t="s">
        <v>56</v>
      </c>
      <c r="AA56" s="1" t="s">
        <v>279</v>
      </c>
      <c r="AB56" s="13">
        <f>6378.388*(ACOS(SIN(AO56*PI()/180)*SIN(Standort_Latitude*PI()/180)+COS(AO56*PI()/180)*COS(Standort_Latitude*PI()/180)*COS(Standort_Longitude*PI()/180-'Stellplatz-Übersicht'!AP56*PI()/180)))</f>
        <v>1381.3400405566306</v>
      </c>
      <c r="AO56" s="1">
        <v>60.92455555555556</v>
      </c>
      <c r="AP56" s="1">
        <v>7.306472222222222</v>
      </c>
    </row>
    <row r="57" spans="1:42" ht="45">
      <c r="A57" s="3" t="s">
        <v>38</v>
      </c>
      <c r="B57" s="3" t="s">
        <v>280</v>
      </c>
      <c r="C57" s="2" t="s">
        <v>52</v>
      </c>
      <c r="D57" s="3" t="s">
        <v>74</v>
      </c>
      <c r="F57" s="3" t="s">
        <v>281</v>
      </c>
      <c r="H57" s="28" t="s">
        <v>61</v>
      </c>
      <c r="I57" s="13" t="s">
        <v>282</v>
      </c>
      <c r="J57" s="10"/>
      <c r="K57" s="28" t="s">
        <v>48</v>
      </c>
      <c r="L57" s="28" t="s">
        <v>48</v>
      </c>
      <c r="M57" s="28" t="s">
        <v>48</v>
      </c>
      <c r="N57" s="28" t="s">
        <v>48</v>
      </c>
      <c r="O57" s="28" t="s">
        <v>49</v>
      </c>
      <c r="P57" s="2" t="s">
        <v>49</v>
      </c>
      <c r="Q57" s="2" t="s">
        <v>49</v>
      </c>
      <c r="R57" s="22" t="s">
        <v>49</v>
      </c>
      <c r="S57" s="2" t="s">
        <v>40</v>
      </c>
      <c r="T57" s="2" t="s">
        <v>49</v>
      </c>
      <c r="U57" s="2" t="s">
        <v>70</v>
      </c>
      <c r="V57" s="2" t="s">
        <v>40</v>
      </c>
      <c r="W57" s="2" t="s">
        <v>40</v>
      </c>
      <c r="X57" s="2" t="s">
        <v>40</v>
      </c>
      <c r="Y57" s="2" t="s">
        <v>283</v>
      </c>
      <c r="Z57" s="2" t="s">
        <v>56</v>
      </c>
      <c r="AA57" s="1" t="s">
        <v>284</v>
      </c>
      <c r="AB57" s="13">
        <f>6378.388*(ACOS(SIN(AO57*PI()/180)*SIN(Standort_Latitude*PI()/180)+COS(AO57*PI()/180)*COS(Standort_Latitude*PI()/180)*COS(Standort_Longitude*PI()/180-'Stellplatz-Übersicht'!AP57*PI()/180)))</f>
        <v>1628.8388695501496</v>
      </c>
      <c r="AO57" s="1">
        <v>63.129444444444445</v>
      </c>
      <c r="AP57" s="1">
        <v>9.688055555555556</v>
      </c>
    </row>
    <row r="58" spans="1:42" ht="45">
      <c r="A58" s="3" t="s">
        <v>38</v>
      </c>
      <c r="B58" s="3" t="s">
        <v>280</v>
      </c>
      <c r="C58" s="2" t="s">
        <v>40</v>
      </c>
      <c r="D58" s="3" t="s">
        <v>41</v>
      </c>
      <c r="E58" s="2">
        <v>7224</v>
      </c>
      <c r="F58" s="3" t="s">
        <v>285</v>
      </c>
      <c r="G58" s="3" t="s">
        <v>286</v>
      </c>
      <c r="H58" s="28" t="s">
        <v>61</v>
      </c>
      <c r="I58" s="13" t="s">
        <v>287</v>
      </c>
      <c r="J58" s="10" t="s">
        <v>288</v>
      </c>
      <c r="K58" s="28" t="s">
        <v>289</v>
      </c>
      <c r="L58" s="28" t="s">
        <v>48</v>
      </c>
      <c r="M58" s="28" t="s">
        <v>48</v>
      </c>
      <c r="N58" s="28" t="s">
        <v>48</v>
      </c>
      <c r="O58" s="28" t="s">
        <v>290</v>
      </c>
      <c r="P58" s="2" t="s">
        <v>291</v>
      </c>
      <c r="Q58" s="2" t="s">
        <v>51</v>
      </c>
      <c r="R58" s="22" t="s">
        <v>51</v>
      </c>
      <c r="S58" s="2" t="s">
        <v>52</v>
      </c>
      <c r="T58" s="2" t="s">
        <v>53</v>
      </c>
      <c r="U58" s="2" t="s">
        <v>54</v>
      </c>
      <c r="V58" s="2" t="s">
        <v>40</v>
      </c>
      <c r="W58" s="2" t="s">
        <v>40</v>
      </c>
      <c r="X58" s="2" t="s">
        <v>40</v>
      </c>
      <c r="Y58" s="2" t="s">
        <v>292</v>
      </c>
      <c r="Z58" s="2" t="s">
        <v>56</v>
      </c>
      <c r="AA58" s="1" t="s">
        <v>293</v>
      </c>
      <c r="AB58" s="13">
        <f>6378.388*(ACOS(SIN(AO58*PI()/180)*SIN(Standort_Latitude*PI()/180)+COS(AO58*PI()/180)*COS(Standort_Latitude*PI()/180)*COS(Standort_Longitude*PI()/180-'Stellplatz-Übersicht'!AP58*PI()/180)))</f>
        <v>1652.9447484145082</v>
      </c>
      <c r="AO58" s="1">
        <v>63.32666666666667</v>
      </c>
      <c r="AP58" s="1">
        <v>10.214444444444444</v>
      </c>
    </row>
    <row r="59" spans="1:42" ht="22.5">
      <c r="A59" s="3" t="s">
        <v>38</v>
      </c>
      <c r="B59" s="3" t="s">
        <v>280</v>
      </c>
      <c r="C59" s="2" t="s">
        <v>52</v>
      </c>
      <c r="D59" s="3" t="s">
        <v>58</v>
      </c>
      <c r="F59" s="3" t="s">
        <v>294</v>
      </c>
      <c r="H59" s="28" t="s">
        <v>61</v>
      </c>
      <c r="I59" s="13" t="s">
        <v>295</v>
      </c>
      <c r="K59" s="28" t="s">
        <v>48</v>
      </c>
      <c r="L59" s="28" t="s">
        <v>48</v>
      </c>
      <c r="M59" s="28" t="s">
        <v>48</v>
      </c>
      <c r="N59" s="28" t="s">
        <v>48</v>
      </c>
      <c r="O59" s="28" t="s">
        <v>49</v>
      </c>
      <c r="P59" s="2" t="s">
        <v>49</v>
      </c>
      <c r="Q59" s="2" t="s">
        <v>49</v>
      </c>
      <c r="R59" s="22" t="s">
        <v>49</v>
      </c>
      <c r="S59" s="2" t="s">
        <v>40</v>
      </c>
      <c r="T59" s="2" t="s">
        <v>49</v>
      </c>
      <c r="U59" s="2" t="s">
        <v>70</v>
      </c>
      <c r="V59" s="2" t="s">
        <v>40</v>
      </c>
      <c r="W59" s="2" t="s">
        <v>40</v>
      </c>
      <c r="X59" s="2" t="s">
        <v>40</v>
      </c>
      <c r="Y59" s="2" t="s">
        <v>296</v>
      </c>
      <c r="Z59" s="2" t="s">
        <v>56</v>
      </c>
      <c r="AA59" s="1" t="s">
        <v>297</v>
      </c>
      <c r="AB59" s="13">
        <f>6378.388*(ACOS(SIN(AO59*PI()/180)*SIN(Standort_Latitude*PI()/180)+COS(AO59*PI()/180)*COS(Standort_Latitude*PI()/180)*COS(Standort_Longitude*PI()/180-'Stellplatz-Übersicht'!AP59*PI()/180)))</f>
        <v>1474.1895402646717</v>
      </c>
      <c r="AO59" s="1">
        <v>61.762</v>
      </c>
      <c r="AP59" s="1">
        <v>7.466777777777778</v>
      </c>
    </row>
    <row r="60" spans="1:42" ht="33.75">
      <c r="A60" s="3" t="s">
        <v>38</v>
      </c>
      <c r="B60" s="3" t="s">
        <v>298</v>
      </c>
      <c r="C60" s="2" t="s">
        <v>52</v>
      </c>
      <c r="D60" s="3" t="s">
        <v>99</v>
      </c>
      <c r="F60" s="3" t="s">
        <v>299</v>
      </c>
      <c r="H60" s="28" t="s">
        <v>61</v>
      </c>
      <c r="I60" s="13" t="s">
        <v>300</v>
      </c>
      <c r="K60" s="28" t="s">
        <v>48</v>
      </c>
      <c r="L60" s="28" t="s">
        <v>48</v>
      </c>
      <c r="M60" s="28" t="s">
        <v>48</v>
      </c>
      <c r="N60" s="28" t="s">
        <v>48</v>
      </c>
      <c r="O60" s="28" t="s">
        <v>49</v>
      </c>
      <c r="P60" s="2" t="s">
        <v>49</v>
      </c>
      <c r="Q60" s="2" t="s">
        <v>49</v>
      </c>
      <c r="R60" s="22" t="s">
        <v>49</v>
      </c>
      <c r="S60" s="2" t="s">
        <v>40</v>
      </c>
      <c r="T60" s="2" t="s">
        <v>49</v>
      </c>
      <c r="U60" s="2" t="s">
        <v>70</v>
      </c>
      <c r="V60" s="2" t="s">
        <v>40</v>
      </c>
      <c r="W60" s="2" t="s">
        <v>40</v>
      </c>
      <c r="X60" s="2" t="s">
        <v>40</v>
      </c>
      <c r="Y60" s="2" t="s">
        <v>301</v>
      </c>
      <c r="Z60" s="2" t="s">
        <v>56</v>
      </c>
      <c r="AA60" s="1" t="s">
        <v>302</v>
      </c>
      <c r="AB60" s="13">
        <f>6378.388*(ACOS(SIN(AO60*PI()/180)*SIN(Standort_Latitude*PI()/180)+COS(AO60*PI()/180)*COS(Standort_Latitude*PI()/180)*COS(Standort_Longitude*PI()/180-'Stellplatz-Übersicht'!AP60*PI()/180)))</f>
        <v>1320.244861167039</v>
      </c>
      <c r="AO60" s="1">
        <v>60.372</v>
      </c>
      <c r="AP60" s="1">
        <v>7.170083333333333</v>
      </c>
    </row>
    <row r="61" spans="1:42" ht="22.5">
      <c r="A61" s="3" t="s">
        <v>38</v>
      </c>
      <c r="B61" s="3" t="s">
        <v>298</v>
      </c>
      <c r="C61" s="2" t="s">
        <v>52</v>
      </c>
      <c r="D61" s="3" t="s">
        <v>58</v>
      </c>
      <c r="F61" s="3" t="s">
        <v>303</v>
      </c>
      <c r="H61" s="28" t="s">
        <v>61</v>
      </c>
      <c r="I61" s="13" t="s">
        <v>304</v>
      </c>
      <c r="K61" s="28" t="s">
        <v>48</v>
      </c>
      <c r="L61" s="28" t="s">
        <v>48</v>
      </c>
      <c r="M61" s="28" t="s">
        <v>48</v>
      </c>
      <c r="N61" s="28" t="s">
        <v>48</v>
      </c>
      <c r="O61" s="28" t="s">
        <v>49</v>
      </c>
      <c r="P61" s="2" t="s">
        <v>49</v>
      </c>
      <c r="Q61" s="2" t="s">
        <v>49</v>
      </c>
      <c r="R61" s="22" t="s">
        <v>49</v>
      </c>
      <c r="S61" s="2" t="s">
        <v>40</v>
      </c>
      <c r="T61" s="2" t="s">
        <v>49</v>
      </c>
      <c r="U61" s="2" t="s">
        <v>70</v>
      </c>
      <c r="V61" s="2" t="s">
        <v>40</v>
      </c>
      <c r="W61" s="2" t="s">
        <v>40</v>
      </c>
      <c r="X61" s="2" t="s">
        <v>40</v>
      </c>
      <c r="Y61" s="2" t="s">
        <v>305</v>
      </c>
      <c r="Z61" s="2" t="s">
        <v>56</v>
      </c>
      <c r="AA61" s="1" t="s">
        <v>306</v>
      </c>
      <c r="AB61" s="13">
        <f>6378.388*(ACOS(SIN(AO61*PI()/180)*SIN(Standort_Latitude*PI()/180)+COS(AO61*PI()/180)*COS(Standort_Latitude*PI()/180)*COS(Standort_Longitude*PI()/180-'Stellplatz-Übersicht'!AP61*PI()/180)))</f>
        <v>1264.4239868934978</v>
      </c>
      <c r="AO61" s="1">
        <v>59.879222222222225</v>
      </c>
      <c r="AP61" s="1">
        <v>8.553611111111111</v>
      </c>
    </row>
    <row r="62" spans="1:42" ht="22.5">
      <c r="A62" s="3" t="s">
        <v>38</v>
      </c>
      <c r="B62" s="3" t="s">
        <v>307</v>
      </c>
      <c r="C62" s="2" t="s">
        <v>52</v>
      </c>
      <c r="D62" s="3" t="s">
        <v>58</v>
      </c>
      <c r="F62" s="3" t="s">
        <v>308</v>
      </c>
      <c r="H62" s="28" t="s">
        <v>61</v>
      </c>
      <c r="I62" s="13" t="s">
        <v>309</v>
      </c>
      <c r="K62" s="28" t="s">
        <v>48</v>
      </c>
      <c r="L62" s="28" t="s">
        <v>48</v>
      </c>
      <c r="M62" s="28" t="s">
        <v>48</v>
      </c>
      <c r="N62" s="28" t="s">
        <v>48</v>
      </c>
      <c r="O62" s="28" t="s">
        <v>49</v>
      </c>
      <c r="P62" s="2" t="s">
        <v>49</v>
      </c>
      <c r="Q62" s="2" t="s">
        <v>49</v>
      </c>
      <c r="R62" s="22" t="s">
        <v>49</v>
      </c>
      <c r="S62" s="2" t="s">
        <v>40</v>
      </c>
      <c r="T62" s="2" t="s">
        <v>53</v>
      </c>
      <c r="U62" s="2" t="s">
        <v>70</v>
      </c>
      <c r="V62" s="2" t="s">
        <v>40</v>
      </c>
      <c r="W62" s="2" t="s">
        <v>40</v>
      </c>
      <c r="X62" s="2" t="s">
        <v>40</v>
      </c>
      <c r="Y62" s="2" t="s">
        <v>310</v>
      </c>
      <c r="Z62" s="2" t="s">
        <v>56</v>
      </c>
      <c r="AA62" s="1" t="s">
        <v>311</v>
      </c>
      <c r="AB62" s="13">
        <f>6378.388*(ACOS(SIN(AO62*PI()/180)*SIN(Standort_Latitude*PI()/180)+COS(AO62*PI()/180)*COS(Standort_Latitude*PI()/180)*COS(Standort_Longitude*PI()/180-'Stellplatz-Übersicht'!AP62*PI()/180)))</f>
        <v>1890.700487786366</v>
      </c>
      <c r="AO62" s="1">
        <v>65.36861111111111</v>
      </c>
      <c r="AP62" s="1">
        <v>12.196388888888889</v>
      </c>
    </row>
    <row r="63" spans="1:42" ht="22.5">
      <c r="A63" s="1" t="s">
        <v>38</v>
      </c>
      <c r="B63" s="1" t="s">
        <v>307</v>
      </c>
      <c r="C63" s="1" t="s">
        <v>52</v>
      </c>
      <c r="D63" s="1" t="s">
        <v>99</v>
      </c>
      <c r="F63" s="3" t="s">
        <v>312</v>
      </c>
      <c r="H63" s="28" t="s">
        <v>61</v>
      </c>
      <c r="I63" s="15" t="s">
        <v>313</v>
      </c>
      <c r="K63" s="28" t="s">
        <v>48</v>
      </c>
      <c r="L63" s="28" t="s">
        <v>48</v>
      </c>
      <c r="M63" s="28" t="s">
        <v>48</v>
      </c>
      <c r="N63" s="28" t="s">
        <v>48</v>
      </c>
      <c r="O63" s="28" t="s">
        <v>49</v>
      </c>
      <c r="P63" s="2" t="s">
        <v>49</v>
      </c>
      <c r="Q63" s="2" t="s">
        <v>49</v>
      </c>
      <c r="R63" s="22" t="s">
        <v>49</v>
      </c>
      <c r="S63" s="2" t="s">
        <v>40</v>
      </c>
      <c r="T63" s="2" t="s">
        <v>49</v>
      </c>
      <c r="U63" s="2" t="s">
        <v>70</v>
      </c>
      <c r="V63" s="2" t="s">
        <v>40</v>
      </c>
      <c r="W63" s="2" t="s">
        <v>40</v>
      </c>
      <c r="X63" s="2" t="s">
        <v>40</v>
      </c>
      <c r="Y63" s="2" t="s">
        <v>77</v>
      </c>
      <c r="Z63" s="2" t="s">
        <v>56</v>
      </c>
      <c r="AA63" s="1" t="s">
        <v>314</v>
      </c>
      <c r="AB63" s="13">
        <f>6378.388*(ACOS(SIN(AO63*PI()/180)*SIN(Standort_Latitude*PI()/180)+COS(AO63*PI()/180)*COS(Standort_Latitude*PI()/180)*COS(Standort_Longitude*PI()/180-'Stellplatz-Übersicht'!AP63*PI()/180)))</f>
        <v>2638.0859683671274</v>
      </c>
      <c r="AO63" s="1">
        <v>69.71705555555556</v>
      </c>
      <c r="AP63" s="1">
        <v>30.071638888888888</v>
      </c>
    </row>
    <row r="64" spans="1:42" ht="45">
      <c r="A64" s="1" t="s">
        <v>38</v>
      </c>
      <c r="B64" s="1" t="s">
        <v>307</v>
      </c>
      <c r="C64" s="1" t="s">
        <v>52</v>
      </c>
      <c r="D64" s="1" t="s">
        <v>74</v>
      </c>
      <c r="F64" s="3" t="s">
        <v>315</v>
      </c>
      <c r="H64" s="28" t="s">
        <v>61</v>
      </c>
      <c r="I64" s="15" t="s">
        <v>316</v>
      </c>
      <c r="K64" s="28" t="s">
        <v>48</v>
      </c>
      <c r="L64" s="28" t="s">
        <v>48</v>
      </c>
      <c r="M64" s="28" t="s">
        <v>48</v>
      </c>
      <c r="N64" s="28" t="s">
        <v>48</v>
      </c>
      <c r="O64" s="28" t="s">
        <v>49</v>
      </c>
      <c r="P64" s="2" t="s">
        <v>49</v>
      </c>
      <c r="Q64" s="2" t="s">
        <v>49</v>
      </c>
      <c r="R64" s="22" t="s">
        <v>49</v>
      </c>
      <c r="S64" s="2" t="s">
        <v>40</v>
      </c>
      <c r="T64" s="2" t="s">
        <v>49</v>
      </c>
      <c r="U64" s="2" t="s">
        <v>70</v>
      </c>
      <c r="V64" s="2" t="s">
        <v>40</v>
      </c>
      <c r="W64" s="2" t="s">
        <v>40</v>
      </c>
      <c r="X64" s="2" t="s">
        <v>64</v>
      </c>
      <c r="Y64" s="2" t="s">
        <v>96</v>
      </c>
      <c r="Z64" s="2" t="s">
        <v>56</v>
      </c>
      <c r="AA64" s="1" t="s">
        <v>317</v>
      </c>
      <c r="AB64" s="13">
        <f>6378.388*(ACOS(SIN(AO64*PI()/180)*SIN(Standort_Latitude*PI()/180)+COS(AO64*PI()/180)*COS(Standort_Latitude*PI()/180)*COS(Standort_Longitude*PI()/180-'Stellplatz-Übersicht'!AP64*PI()/180)))</f>
        <v>1230.2173002921506</v>
      </c>
      <c r="AO64" s="1">
        <v>59.47505555555556</v>
      </c>
      <c r="AP64" s="1">
        <v>5.540777777777778</v>
      </c>
    </row>
    <row r="65" spans="1:42" ht="22.5">
      <c r="A65" s="1" t="s">
        <v>38</v>
      </c>
      <c r="B65" s="1" t="s">
        <v>318</v>
      </c>
      <c r="C65" s="1" t="s">
        <v>52</v>
      </c>
      <c r="D65" s="1" t="s">
        <v>58</v>
      </c>
      <c r="F65" s="3" t="s">
        <v>319</v>
      </c>
      <c r="H65" s="28" t="s">
        <v>61</v>
      </c>
      <c r="I65" s="15" t="s">
        <v>320</v>
      </c>
      <c r="K65" s="28" t="s">
        <v>48</v>
      </c>
      <c r="L65" s="28" t="s">
        <v>48</v>
      </c>
      <c r="M65" s="28" t="s">
        <v>48</v>
      </c>
      <c r="N65" s="28" t="s">
        <v>48</v>
      </c>
      <c r="O65" s="28" t="s">
        <v>49</v>
      </c>
      <c r="P65" s="2" t="s">
        <v>49</v>
      </c>
      <c r="Q65" s="2" t="s">
        <v>49</v>
      </c>
      <c r="R65" s="22" t="s">
        <v>49</v>
      </c>
      <c r="S65" s="2" t="s">
        <v>40</v>
      </c>
      <c r="T65" s="2" t="s">
        <v>49</v>
      </c>
      <c r="U65" s="2" t="s">
        <v>63</v>
      </c>
      <c r="V65" s="2" t="s">
        <v>40</v>
      </c>
      <c r="W65" s="2" t="s">
        <v>40</v>
      </c>
      <c r="X65" s="2" t="s">
        <v>40</v>
      </c>
      <c r="Y65" s="2" t="s">
        <v>269</v>
      </c>
      <c r="Z65" s="2" t="s">
        <v>56</v>
      </c>
      <c r="AA65" s="1" t="s">
        <v>321</v>
      </c>
      <c r="AB65" s="13">
        <f>6378.388*(ACOS(SIN(AO65*PI()/180)*SIN(Standort_Latitude*PI()/180)+COS(AO65*PI()/180)*COS(Standort_Latitude*PI()/180)*COS(Standort_Longitude*PI()/180-'Stellplatz-Übersicht'!AP65*PI()/180)))</f>
        <v>1070.9331972159052</v>
      </c>
      <c r="AO65" s="1">
        <v>58.14416666666666</v>
      </c>
      <c r="AP65" s="1">
        <v>8.011111111111111</v>
      </c>
    </row>
    <row r="66" spans="1:42" ht="22.5">
      <c r="A66" s="1" t="s">
        <v>38</v>
      </c>
      <c r="B66" s="1" t="s">
        <v>318</v>
      </c>
      <c r="C66" s="1" t="s">
        <v>52</v>
      </c>
      <c r="D66" s="1" t="s">
        <v>58</v>
      </c>
      <c r="F66" s="3" t="s">
        <v>322</v>
      </c>
      <c r="H66" s="28" t="s">
        <v>61</v>
      </c>
      <c r="I66" s="15" t="s">
        <v>323</v>
      </c>
      <c r="K66" s="28" t="s">
        <v>48</v>
      </c>
      <c r="L66" s="28" t="s">
        <v>48</v>
      </c>
      <c r="M66" s="28" t="s">
        <v>48</v>
      </c>
      <c r="N66" s="28" t="s">
        <v>48</v>
      </c>
      <c r="O66" s="28" t="s">
        <v>49</v>
      </c>
      <c r="P66" s="2" t="s">
        <v>49</v>
      </c>
      <c r="Q66" s="2" t="s">
        <v>49</v>
      </c>
      <c r="R66" s="22" t="s">
        <v>49</v>
      </c>
      <c r="S66" s="2" t="s">
        <v>40</v>
      </c>
      <c r="T66" s="2" t="s">
        <v>49</v>
      </c>
      <c r="U66" s="2" t="s">
        <v>63</v>
      </c>
      <c r="V66" s="2" t="s">
        <v>40</v>
      </c>
      <c r="W66" s="2" t="s">
        <v>40</v>
      </c>
      <c r="X66" s="2" t="s">
        <v>40</v>
      </c>
      <c r="Y66" s="2" t="s">
        <v>324</v>
      </c>
      <c r="Z66" s="2" t="s">
        <v>56</v>
      </c>
      <c r="AA66" s="1" t="s">
        <v>325</v>
      </c>
      <c r="AB66" s="13">
        <f>6378.388*(ACOS(SIN(AO66*PI()/180)*SIN(Standort_Latitude*PI()/180)+COS(AO66*PI()/180)*COS(Standort_Latitude*PI()/180)*COS(Standort_Longitude*PI()/180-'Stellplatz-Übersicht'!AP66*PI()/180)))</f>
        <v>1071.7714462025767</v>
      </c>
      <c r="AO66" s="1">
        <v>58.10941666666667</v>
      </c>
      <c r="AP66" s="1">
        <v>6.568888888888889</v>
      </c>
    </row>
    <row r="67" spans="1:42" ht="22.5">
      <c r="A67" s="1" t="s">
        <v>38</v>
      </c>
      <c r="B67" s="1" t="s">
        <v>326</v>
      </c>
      <c r="C67" s="1" t="s">
        <v>40</v>
      </c>
      <c r="D67" s="1" t="s">
        <v>41</v>
      </c>
      <c r="E67" s="2">
        <v>8438</v>
      </c>
      <c r="F67" s="3" t="s">
        <v>327</v>
      </c>
      <c r="H67" s="28" t="s">
        <v>61</v>
      </c>
      <c r="I67" s="15" t="s">
        <v>328</v>
      </c>
      <c r="K67" s="28" t="s">
        <v>329</v>
      </c>
      <c r="L67" s="28" t="s">
        <v>48</v>
      </c>
      <c r="M67" s="28" t="s">
        <v>48</v>
      </c>
      <c r="N67" s="28" t="s">
        <v>48</v>
      </c>
      <c r="O67" s="28" t="s">
        <v>51</v>
      </c>
      <c r="P67" s="2" t="s">
        <v>51</v>
      </c>
      <c r="Q67" s="2" t="s">
        <v>51</v>
      </c>
      <c r="R67" s="22" t="s">
        <v>51</v>
      </c>
      <c r="S67" s="2" t="s">
        <v>40</v>
      </c>
      <c r="T67" s="2" t="s">
        <v>53</v>
      </c>
      <c r="U67" s="2" t="s">
        <v>70</v>
      </c>
      <c r="V67" s="2" t="s">
        <v>40</v>
      </c>
      <c r="W67" s="2" t="s">
        <v>52</v>
      </c>
      <c r="X67" s="2" t="s">
        <v>40</v>
      </c>
      <c r="Y67" s="2" t="s">
        <v>330</v>
      </c>
      <c r="Z67" s="2" t="s">
        <v>56</v>
      </c>
      <c r="AA67" s="1" t="s">
        <v>331</v>
      </c>
      <c r="AB67" s="13">
        <f>6378.388*(ACOS(SIN(AO67*PI()/180)*SIN(Standort_Latitude*PI()/180)+COS(AO67*PI()/180)*COS(Standort_Latitude*PI()/180)*COS(Standort_Longitude*PI()/180-'Stellplatz-Übersicht'!AP67*PI()/180)))</f>
        <v>2313.715561789521</v>
      </c>
      <c r="AO67" s="1">
        <v>69.01916666666666</v>
      </c>
      <c r="AP67" s="1">
        <v>15.108888888888888</v>
      </c>
    </row>
  </sheetData>
  <sheetProtection/>
  <autoFilter ref="A6:D62">
    <sortState ref="A7:D67">
      <sortCondition sortBy="value" ref="A7:A67"/>
    </sortState>
  </autoFilter>
  <mergeCells count="28">
    <mergeCell ref="Z4:Z5"/>
    <mergeCell ref="Q4:Q5"/>
    <mergeCell ref="R4:R5"/>
    <mergeCell ref="S4:S5"/>
    <mergeCell ref="T4:T5"/>
    <mergeCell ref="I4:I5"/>
    <mergeCell ref="V4:X4"/>
    <mergeCell ref="P4:P5"/>
    <mergeCell ref="K4:N4"/>
    <mergeCell ref="J4:J5"/>
    <mergeCell ref="Y4:Y5"/>
    <mergeCell ref="A4:A6"/>
    <mergeCell ref="B4:B6"/>
    <mergeCell ref="E4:E5"/>
    <mergeCell ref="F4:F5"/>
    <mergeCell ref="G4:G5"/>
    <mergeCell ref="C4:C6"/>
    <mergeCell ref="D4:D6"/>
    <mergeCell ref="U1:AB1"/>
    <mergeCell ref="U2:AB2"/>
    <mergeCell ref="O4:O5"/>
    <mergeCell ref="H4:H5"/>
    <mergeCell ref="A1:I1"/>
    <mergeCell ref="J1:T1"/>
    <mergeCell ref="A2:I2"/>
    <mergeCell ref="J2:T2"/>
    <mergeCell ref="AA4:AA5"/>
    <mergeCell ref="U4:U5"/>
  </mergeCells>
  <hyperlinks>
    <hyperlink ref="J7" r:id="rId1" display="http://www.oddencamping.no/"/>
    <hyperlink ref="J58" r:id="rId2" display="http://www.oysandcamping.no/"/>
  </hyperlinks>
  <printOptions/>
  <pageMargins left="0.3937007874015748" right="0.3937007874015748" top="0.984251968503937" bottom="0.3937007874015748" header="0" footer="0"/>
  <pageSetup horizontalDpi="600" verticalDpi="600" orientation="landscape" paperSize="9" r:id="rId3"/>
  <headerFooter alignWithMargins="0">
    <oddHeader>&amp;C&amp;A</oddHeader>
    <oddFooter>&amp;CPage &amp;P</oddFooter>
  </headerFooter>
  <colBreaks count="3" manualBreakCount="3">
    <brk id="9" max="5" man="1"/>
    <brk id="20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SheetLayoutView="100" zoomScalePageLayoutView="0" workbookViewId="0" topLeftCell="A1">
      <selection activeCell="A2" sqref="A2:I2"/>
    </sheetView>
  </sheetViews>
  <sheetFormatPr defaultColWidth="11.421875" defaultRowHeight="12.75"/>
  <cols>
    <col min="1" max="1" width="11.421875" style="16" customWidth="1"/>
    <col min="2" max="2" width="9.140625" style="16" bestFit="1" customWidth="1"/>
    <col min="3" max="3" width="7.7109375" style="16" customWidth="1"/>
    <col min="4" max="4" width="10.8515625" style="16" bestFit="1" customWidth="1"/>
    <col min="5" max="5" width="6.00390625" style="16" customWidth="1"/>
    <col min="6" max="7" width="11.421875" style="16" customWidth="1"/>
    <col min="8" max="8" width="6.7109375" style="30" customWidth="1"/>
    <col min="9" max="19" width="11.421875" style="16" customWidth="1"/>
    <col min="20" max="20" width="8.7109375" style="16" customWidth="1"/>
    <col min="21" max="21" width="8.7109375" style="31" customWidth="1"/>
    <col min="22" max="22" width="8.7109375" style="16" customWidth="1"/>
    <col min="23" max="31" width="8.7109375" style="31" customWidth="1"/>
    <col min="32" max="32" width="11.421875" style="16" customWidth="1"/>
    <col min="33" max="33" width="11.421875" style="34" customWidth="1"/>
    <col min="34" max="16384" width="11.421875" style="16" customWidth="1"/>
  </cols>
  <sheetData>
    <row r="1" spans="1:15" ht="31.5">
      <c r="A1" s="23" t="s">
        <v>19</v>
      </c>
      <c r="B1" s="23"/>
      <c r="C1" s="23"/>
      <c r="D1" s="23"/>
      <c r="E1" s="23"/>
      <c r="F1" s="23"/>
      <c r="G1" s="23"/>
      <c r="H1" s="29"/>
      <c r="I1" s="23"/>
      <c r="J1" s="23"/>
      <c r="K1" s="23"/>
      <c r="L1" s="23"/>
      <c r="M1" s="23"/>
      <c r="N1" s="23"/>
      <c r="O1" s="23"/>
    </row>
    <row r="2" spans="1:22" ht="13.5" thickBot="1">
      <c r="A2" s="53"/>
      <c r="B2" s="53"/>
      <c r="C2" s="53"/>
      <c r="D2" s="53"/>
      <c r="E2" s="53"/>
      <c r="F2" s="53"/>
      <c r="G2" s="53"/>
      <c r="H2" s="54"/>
      <c r="I2" s="53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35"/>
      <c r="V2" s="25"/>
    </row>
    <row r="3" spans="1:4" ht="12.75">
      <c r="A3" s="49" t="s">
        <v>22</v>
      </c>
      <c r="B3" s="16" t="s">
        <v>8</v>
      </c>
      <c r="C3" s="18">
        <v>48</v>
      </c>
      <c r="D3" s="51">
        <f>C3+(C4/60)+(C5/3600)</f>
        <v>48.52430555555556</v>
      </c>
    </row>
    <row r="4" spans="1:4" ht="12.75">
      <c r="A4" s="49"/>
      <c r="B4" s="16" t="s">
        <v>20</v>
      </c>
      <c r="C4" s="19">
        <v>31</v>
      </c>
      <c r="D4" s="51"/>
    </row>
    <row r="5" spans="1:4" ht="13.5" thickBot="1">
      <c r="A5" s="49"/>
      <c r="B5" s="16" t="s">
        <v>21</v>
      </c>
      <c r="C5" s="20">
        <v>27.5</v>
      </c>
      <c r="D5" s="51"/>
    </row>
    <row r="6" ht="13.5" thickBot="1">
      <c r="C6" s="17"/>
    </row>
    <row r="7" spans="1:10" ht="12.75">
      <c r="A7" s="50" t="s">
        <v>34</v>
      </c>
      <c r="B7" s="16" t="s">
        <v>8</v>
      </c>
      <c r="C7" s="18">
        <v>8</v>
      </c>
      <c r="D7" s="51">
        <f>C7+(C8/60)+(C9/3600)</f>
        <v>8.091138888888889</v>
      </c>
      <c r="J7" s="24"/>
    </row>
    <row r="8" spans="1:4" ht="12.75">
      <c r="A8" s="49"/>
      <c r="B8" s="16" t="s">
        <v>20</v>
      </c>
      <c r="C8" s="19">
        <v>5</v>
      </c>
      <c r="D8" s="51"/>
    </row>
    <row r="9" spans="1:15" ht="13.5" thickBot="1">
      <c r="A9" s="49"/>
      <c r="B9" s="16" t="s">
        <v>21</v>
      </c>
      <c r="C9" s="20">
        <v>28.1</v>
      </c>
      <c r="D9" s="51"/>
      <c r="O9" s="24"/>
    </row>
    <row r="10" ht="12.75">
      <c r="O10" s="24"/>
    </row>
    <row r="11" ht="12.75">
      <c r="O11" s="24"/>
    </row>
    <row r="12" ht="12.75">
      <c r="O12" s="24"/>
    </row>
    <row r="13" ht="12.75">
      <c r="O13" s="24"/>
    </row>
    <row r="14" ht="12.75">
      <c r="O14" s="24"/>
    </row>
    <row r="17" ht="12.75">
      <c r="O17" s="24"/>
    </row>
    <row r="18" ht="12.75">
      <c r="O18" s="24"/>
    </row>
    <row r="20" ht="12.75">
      <c r="O20" s="24"/>
    </row>
    <row r="23" ht="12.75">
      <c r="O23" s="24"/>
    </row>
    <row r="25" ht="12.75">
      <c r="O25" s="24"/>
    </row>
    <row r="27" ht="12.75">
      <c r="O27" s="24"/>
    </row>
    <row r="28" ht="12.75">
      <c r="O28" s="24"/>
    </row>
    <row r="29" ht="12.75">
      <c r="O29" s="24"/>
    </row>
    <row r="30" ht="12.75">
      <c r="O30" s="24"/>
    </row>
    <row r="31" ht="12.75">
      <c r="O31" s="24"/>
    </row>
    <row r="32" ht="12.75">
      <c r="O32" s="24"/>
    </row>
    <row r="33" ht="12.75">
      <c r="O33" s="24"/>
    </row>
    <row r="34" ht="12.75">
      <c r="O34" s="24"/>
    </row>
    <row r="37" ht="12.75">
      <c r="O37" s="24"/>
    </row>
    <row r="41" ht="12.75">
      <c r="O41" s="24"/>
    </row>
    <row r="44" ht="12.75">
      <c r="O44" s="24"/>
    </row>
    <row r="46" ht="12.75">
      <c r="O46" s="24"/>
    </row>
    <row r="47" ht="12.75">
      <c r="O47" s="24"/>
    </row>
    <row r="49" ht="12.75">
      <c r="O49" s="24"/>
    </row>
    <row r="50" ht="12.75">
      <c r="O50" s="24"/>
    </row>
    <row r="52" ht="12.75">
      <c r="O52" s="24"/>
    </row>
    <row r="54" ht="12.75">
      <c r="O54" s="24"/>
    </row>
    <row r="55" ht="12.75">
      <c r="O55" s="24"/>
    </row>
    <row r="56" ht="12.75">
      <c r="O56" s="24"/>
    </row>
    <row r="57" ht="12.75">
      <c r="O57" s="24"/>
    </row>
    <row r="58" spans="10:15" ht="12.75">
      <c r="J58" s="24"/>
      <c r="O58" s="24"/>
    </row>
  </sheetData>
  <sheetProtection selectLockedCells="1"/>
  <mergeCells count="4">
    <mergeCell ref="A3:A5"/>
    <mergeCell ref="A7:A9"/>
    <mergeCell ref="D3:D5"/>
    <mergeCell ref="D7:D9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</dc:creator>
  <cp:keywords/>
  <dc:description/>
  <cp:lastModifiedBy>Edgar Basler</cp:lastModifiedBy>
  <cp:lastPrinted>2013-03-02T20:06:28Z</cp:lastPrinted>
  <dcterms:created xsi:type="dcterms:W3CDTF">2013-03-02T19:43:41Z</dcterms:created>
  <dcterms:modified xsi:type="dcterms:W3CDTF">2021-04-03T20:57:07Z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